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04"/>
  </bookViews>
  <sheets>
    <sheet name="全体" sheetId="1" r:id="rId1"/>
    <sheet name="1月" sheetId="2" r:id="rId2"/>
    <sheet name="2月" sheetId="3" r:id="rId3"/>
    <sheet name="3月" sheetId="4" r:id="rId4"/>
    <sheet name="4月" sheetId="5" r:id="rId5"/>
    <sheet name="5月" sheetId="6" r:id="rId6"/>
    <sheet name="6月" sheetId="7" r:id="rId7"/>
    <sheet name="7月" sheetId="8" r:id="rId8"/>
    <sheet name="8月" sheetId="9" r:id="rId9"/>
    <sheet name="9月" sheetId="10" r:id="rId10"/>
    <sheet name="10月" sheetId="11" r:id="rId11"/>
    <sheet name="11月" sheetId="12" r:id="rId12"/>
    <sheet name="12月" sheetId="13" r:id="rId13"/>
  </sheets>
  <calcPr calcId="144525" concurrentCalc="0"/>
</workbook>
</file>

<file path=xl/sharedStrings.xml><?xml version="1.0" encoding="utf-8"?>
<sst xmlns="http://schemas.openxmlformats.org/spreadsheetml/2006/main" count="59" uniqueCount="27">
  <si>
    <t>家計簿2021年</t>
  </si>
  <si>
    <t>収入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</si>
  <si>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</si>
  <si>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</si>
  <si>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</si>
  <si>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</si>
  <si>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</si>
  <si>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</si>
  <si>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</si>
  <si>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</si>
  <si>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</si>
  <si>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</si>
  <si>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</si>
  <si>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</si>
  <si>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</si>
  <si>
    <t>　給料</t>
  </si>
  <si>
    <t>　投資</t>
  </si>
  <si>
    <t>　ヤフオク</t>
  </si>
  <si>
    <t>　その他</t>
  </si>
  <si>
    <t>支出</t>
  </si>
  <si>
    <t>　食費</t>
  </si>
  <si>
    <t>　日用品</t>
  </si>
  <si>
    <t>　交通費</t>
  </si>
  <si>
    <t>　衣服費</t>
  </si>
  <si>
    <t>　娯楽費</t>
  </si>
  <si>
    <t>収支</t>
  </si>
  <si>
    <t>差引額</t>
  </si>
</sst>
</file>

<file path=xl/styles.xml><?xml version="1.0" encoding="utf-8"?>
<styleSheet xmlns="http://schemas.openxmlformats.org/spreadsheetml/2006/main">
  <numFmts count="6">
    <numFmt numFmtId="176" formatCode="&quot;￥&quot;#,##0;&quot;￥&quot;\-#,##0"/>
    <numFmt numFmtId="177" formatCode="&quot;￥&quot;#,##0;[Red]&quot;￥&quot;#,##0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_-&quot;\&quot;* #,##0_-\ ;\-&quot;\&quot;* #,##0_-\ ;_-&quot;\&quot;* &quot;-&quot;??_-\ ;_-@_-"/>
    <numFmt numFmtId="43" formatCode="_ * #,##0.00_ ;_ * \-#,##0.00_ ;_ * &quot;-&quot;??_ ;_ @_ "/>
  </numFmts>
  <fonts count="32">
    <font>
      <sz val="11"/>
      <color theme="1"/>
      <name val="ＭＳ Ｐゴシック"/>
      <charset val="134"/>
      <scheme val="minor"/>
    </font>
    <font>
      <b/>
      <sz val="11"/>
      <color theme="1"/>
      <name val="Meiryo UI"/>
      <charset val="134"/>
    </font>
    <font>
      <sz val="11"/>
      <color theme="1"/>
      <name val="Meiryo UI"/>
      <charset val="134"/>
    </font>
    <font>
      <b/>
      <sz val="20"/>
      <color rgb="FF0070C0"/>
      <name val="Meiryo UI"/>
      <charset val="134"/>
    </font>
    <font>
      <b/>
      <sz val="11"/>
      <color theme="1" tint="0.25"/>
      <name val="Meiryo UI"/>
      <charset val="134"/>
    </font>
    <font>
      <b/>
      <sz val="11"/>
      <color theme="4" tint="-0.25"/>
      <name val="Meiryo UI"/>
      <charset val="134"/>
    </font>
    <font>
      <sz val="10"/>
      <color theme="4" tint="-0.25"/>
      <name val="Meiryo UI"/>
      <charset val="134"/>
    </font>
    <font>
      <b/>
      <sz val="10"/>
      <color theme="4" tint="-0.25"/>
      <name val="Meiryo UI"/>
      <charset val="134"/>
    </font>
    <font>
      <b/>
      <sz val="11"/>
      <color theme="5"/>
      <name val="Meiryo UI"/>
      <charset val="134"/>
    </font>
    <font>
      <sz val="10"/>
      <color theme="5"/>
      <name val="Meiryo UI"/>
      <charset val="134"/>
    </font>
    <font>
      <b/>
      <sz val="10"/>
      <color theme="5"/>
      <name val="Meiryo UI"/>
      <charset val="134"/>
    </font>
    <font>
      <b/>
      <sz val="10"/>
      <name val="Meiryo UI"/>
      <charset val="134"/>
    </font>
    <font>
      <b/>
      <sz val="11"/>
      <name val="Meiryo UI"/>
      <charset val="134"/>
    </font>
    <font>
      <sz val="11"/>
      <color theme="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9" fillId="33" borderId="14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177" fontId="6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177" fontId="7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left"/>
    </xf>
    <xf numFmtId="176" fontId="9" fillId="0" borderId="2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176" fontId="10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1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right"/>
    </xf>
    <xf numFmtId="176" fontId="2" fillId="0" borderId="0" xfId="0" applyNumberFormat="1" applyFont="1">
      <alignment vertical="center"/>
    </xf>
    <xf numFmtId="0" fontId="1" fillId="2" borderId="4" xfId="0" applyFont="1" applyFill="1" applyBorder="1" applyAlignment="1">
      <alignment horizontal="center"/>
    </xf>
    <xf numFmtId="177" fontId="6" fillId="0" borderId="4" xfId="0" applyNumberFormat="1" applyFont="1" applyFill="1" applyBorder="1" applyAlignment="1">
      <alignment horizontal="right"/>
    </xf>
    <xf numFmtId="177" fontId="11" fillId="5" borderId="5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77" fontId="9" fillId="0" borderId="4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76" fontId="1" fillId="5" borderId="6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>
      <alignment vertical="center"/>
    </xf>
    <xf numFmtId="176" fontId="9" fillId="0" borderId="0" xfId="0" applyNumberFormat="1" applyFont="1" applyFill="1" applyBorder="1" applyAlignment="1">
      <alignment horizontal="right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0B5FD1"/>
      <color rgb="0087BAF9"/>
      <color rgb="00FAE8B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rPr>
              <a:t>収支合計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endParaRPr>
          </a:p>
        </c:rich>
      </c:tx>
      <c:layout>
        <c:manualLayout>
          <c:xMode val="edge"/>
          <c:yMode val="edge"/>
          <c:x val="0.412731577731578"/>
          <c:y val="0.049302256046569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全体!$B$20:$C$20</c:f>
              <c:strCache>
                <c:ptCount val="1"/>
                <c:pt idx="0">
                  <c:v>収入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全体!$D$19:$P$19</c15:sqref>
                  </c15:fullRef>
                </c:ext>
              </c:extLst>
              <c:f>全体!$D$19:$O$19</c:f>
              <c:strCache>
                <c:ptCount val="12"/>
                <c:pt idx="0" c:formatCode="General">
                  <c:v>1月</c:v>
                </c:pt>
                <c:pt idx="1" c:formatCode="General">
                  <c:v>2月</c:v>
                </c:pt>
                <c:pt idx="2" c:formatCode="General">
                  <c:v>3月</c:v>
                </c:pt>
                <c:pt idx="3" c:formatCode="General">
                  <c:v>4月</c:v>
                </c:pt>
                <c:pt idx="4" c:formatCode="General">
                  <c:v>5月</c:v>
                </c:pt>
                <c:pt idx="5" c:formatCode="General">
                  <c:v>6月</c:v>
                </c:pt>
                <c:pt idx="6" c:formatCode="General">
                  <c:v>7月</c:v>
                </c:pt>
                <c:pt idx="7" c:formatCode="General">
                  <c:v>8月</c:v>
                </c:pt>
                <c:pt idx="8" c:formatCode="General">
                  <c:v>9月</c:v>
                </c:pt>
                <c:pt idx="9" c:formatCode="General">
                  <c:v>10月</c:v>
                </c:pt>
                <c:pt idx="10" c:formatCode="General">
                  <c:v>11月</c:v>
                </c:pt>
                <c:pt idx="11" c:formatCode="General">
                  <c:v>12月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全体!$D$20:$P$20</c15:sqref>
                  </c15:fullRef>
                </c:ext>
              </c:extLst>
              <c:f>全体!$D$20:$O$20</c:f>
              <c:numCache>
                <c:formatCode>"￥"#,##0;"￥"\-#,##0</c:formatCode>
                <c:ptCount val="12"/>
                <c:pt idx="0">
                  <c:v>341821</c:v>
                </c:pt>
                <c:pt idx="1">
                  <c:v>228653</c:v>
                </c:pt>
                <c:pt idx="2">
                  <c:v>218890</c:v>
                </c:pt>
                <c:pt idx="3">
                  <c:v>214890</c:v>
                </c:pt>
                <c:pt idx="4">
                  <c:v>627676</c:v>
                </c:pt>
                <c:pt idx="5">
                  <c:v>632696</c:v>
                </c:pt>
                <c:pt idx="6">
                  <c:v>229604</c:v>
                </c:pt>
                <c:pt idx="7">
                  <c:v>313631</c:v>
                </c:pt>
                <c:pt idx="8">
                  <c:v>218590</c:v>
                </c:pt>
                <c:pt idx="9">
                  <c:v>214890</c:v>
                </c:pt>
                <c:pt idx="10">
                  <c:v>238290</c:v>
                </c:pt>
                <c:pt idx="11">
                  <c:v>927585</c:v>
                </c:pt>
              </c:numCache>
            </c:numRef>
          </c:val>
        </c:ser>
        <c:ser>
          <c:idx val="1"/>
          <c:order val="1"/>
          <c:tx>
            <c:strRef>
              <c:f>全体!$B$21:$C$21</c:f>
              <c:strCache>
                <c:ptCount val="1"/>
                <c:pt idx="0">
                  <c:v>支出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全体!$D$19:$P$19</c15:sqref>
                  </c15:fullRef>
                </c:ext>
              </c:extLst>
              <c:f>全体!$D$19:$O$19</c:f>
              <c:strCache>
                <c:ptCount val="12"/>
                <c:pt idx="0" c:formatCode="General">
                  <c:v>1月</c:v>
                </c:pt>
                <c:pt idx="1" c:formatCode="General">
                  <c:v>2月</c:v>
                </c:pt>
                <c:pt idx="2" c:formatCode="General">
                  <c:v>3月</c:v>
                </c:pt>
                <c:pt idx="3" c:formatCode="General">
                  <c:v>4月</c:v>
                </c:pt>
                <c:pt idx="4" c:formatCode="General">
                  <c:v>5月</c:v>
                </c:pt>
                <c:pt idx="5" c:formatCode="General">
                  <c:v>6月</c:v>
                </c:pt>
                <c:pt idx="6" c:formatCode="General">
                  <c:v>7月</c:v>
                </c:pt>
                <c:pt idx="7" c:formatCode="General">
                  <c:v>8月</c:v>
                </c:pt>
                <c:pt idx="8" c:formatCode="General">
                  <c:v>9月</c:v>
                </c:pt>
                <c:pt idx="9" c:formatCode="General">
                  <c:v>10月</c:v>
                </c:pt>
                <c:pt idx="10" c:formatCode="General">
                  <c:v>11月</c:v>
                </c:pt>
                <c:pt idx="11" c:formatCode="General">
                  <c:v>12月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全体!$D$21:$P$21</c15:sqref>
                  </c15:fullRef>
                </c:ext>
              </c:extLst>
              <c:f>全体!$D$21:$O$21</c:f>
              <c:numCache>
                <c:formatCode>"￥"#,##0;"￥"\-#,##0</c:formatCode>
                <c:ptCount val="12"/>
                <c:pt idx="0">
                  <c:v>173147</c:v>
                </c:pt>
                <c:pt idx="1">
                  <c:v>87717</c:v>
                </c:pt>
                <c:pt idx="2">
                  <c:v>119084</c:v>
                </c:pt>
                <c:pt idx="3">
                  <c:v>87936</c:v>
                </c:pt>
                <c:pt idx="4">
                  <c:v>161414</c:v>
                </c:pt>
                <c:pt idx="5">
                  <c:v>76658</c:v>
                </c:pt>
                <c:pt idx="6">
                  <c:v>77641</c:v>
                </c:pt>
                <c:pt idx="7">
                  <c:v>158733</c:v>
                </c:pt>
                <c:pt idx="8">
                  <c:v>104131</c:v>
                </c:pt>
                <c:pt idx="9">
                  <c:v>95187</c:v>
                </c:pt>
                <c:pt idx="10">
                  <c:v>346703</c:v>
                </c:pt>
                <c:pt idx="11">
                  <c:v>282624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0"/>
        <c:axId val="852036388"/>
        <c:axId val="647956311"/>
      </c:barChart>
      <c:catAx>
        <c:axId val="8520363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647956311"/>
        <c:crosses val="autoZero"/>
        <c:auto val="1"/>
        <c:lblAlgn val="ctr"/>
        <c:lblOffset val="100"/>
        <c:noMultiLvlLbl val="0"/>
      </c:catAx>
      <c:valAx>
        <c:axId val="647956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￥&quot;#,##0;&quot;￥&quot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ヒラギノ角ゴシック" panose="020B0300000000000000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  <c:crossAx val="8520363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9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cap="none" spc="0" normalizeH="0" baseline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ea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cap="none" spc="0" normalizeH="0" baseline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defRPr>
            </a:pPr>
            <a:r>
              <a:rPr u="none" strike="noStrike" cap="none" normalizeH="0">
                <a:solidFill>
                  <a:schemeClr val="tx1"/>
                </a:solidFill>
                <a:uFill>
                  <a:solidFill>
                    <a:schemeClr val="tx1"/>
                  </a:solidFill>
                </a:uFill>
                <a:latin typeface="Meiryo UI" panose="020B0604030504040204" charset="-128"/>
                <a:ea typeface="Meiryo UI" panose="020B0604030504040204" charset="-128"/>
                <a:cs typeface="ヒラギノ角ゴシック" panose="020B0300000000000000" charset="-128"/>
                <a:sym typeface="ヒラギノ角ゴシック" panose="020B0300000000000000" charset="-128"/>
              </a:rPr>
              <a:t>項目別支出</a:t>
            </a:r>
            <a:endParaRPr u="none" strike="noStrike" cap="none" normalizeH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Meiryo UI" panose="020B0604030504040204" charset="-128"/>
              <a:ea typeface="Meiryo UI" panose="020B0604030504040204" charset="-128"/>
              <a:cs typeface="ヒラギノ角ゴシック" panose="020B0300000000000000" charset="-128"/>
              <a:sym typeface="ヒラギノ角ゴシック" panose="020B0300000000000000" charset="-128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全体!$P$10:$AA$10</c:f>
              <c:strCache>
                <c:ptCount val="1"/>
                <c:pt idx="0">
                  <c:v>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全体!$P$11:$P$16</c:f>
              <c:numCache>
                <c:formatCode>"￥"#,##0;[Red]"￥"#,##0</c:formatCode>
                <c:ptCount val="6"/>
                <c:pt idx="0">
                  <c:v>298885</c:v>
                </c:pt>
                <c:pt idx="1">
                  <c:v>145982</c:v>
                </c:pt>
                <c:pt idx="2">
                  <c:v>131130</c:v>
                </c:pt>
                <c:pt idx="3">
                  <c:v>415630</c:v>
                </c:pt>
                <c:pt idx="4">
                  <c:v>547150</c:v>
                </c:pt>
                <c:pt idx="5">
                  <c:v>232198</c:v>
                </c:pt>
              </c:numCache>
            </c:numRef>
          </c:val>
        </c:ser>
        <c:ser>
          <c:idx val="1"/>
          <c:order val="1"/>
          <c:tx>
            <c:strRef>
              <c:f>全体!$E$10</c:f>
              <c:strCache>
                <c:ptCount val="1"/>
                <c:pt idx="0">
                  <c:v>2月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全体!$E$11:$E$17</c:f>
              <c:numCache>
                <c:formatCode>"￥"#,##0;"￥"\-#,##0</c:formatCode>
                <c:ptCount val="7"/>
                <c:pt idx="0">
                  <c:v>26876</c:v>
                </c:pt>
                <c:pt idx="1">
                  <c:v>11976</c:v>
                </c:pt>
                <c:pt idx="2">
                  <c:v>12333</c:v>
                </c:pt>
                <c:pt idx="3">
                  <c:v>12967</c:v>
                </c:pt>
                <c:pt idx="4">
                  <c:v>12908</c:v>
                </c:pt>
                <c:pt idx="5">
                  <c:v>10657</c:v>
                </c:pt>
                <c:pt idx="6">
                  <c:v>87717</c:v>
                </c:pt>
              </c:numCache>
            </c:numRef>
          </c:val>
        </c:ser>
        <c:ser>
          <c:idx val="2"/>
          <c:order val="2"/>
          <c:tx>
            <c:strRef>
              <c:f>全体!$F$10</c:f>
              <c:strCache>
                <c:ptCount val="1"/>
                <c:pt idx="0">
                  <c:v>3月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全体!$F$11:$F$17</c:f>
              <c:numCache>
                <c:formatCode>"￥"#,##0;"￥"\-#,##0</c:formatCode>
                <c:ptCount val="7"/>
                <c:pt idx="0">
                  <c:v>25658</c:v>
                </c:pt>
                <c:pt idx="1">
                  <c:v>23312</c:v>
                </c:pt>
                <c:pt idx="2">
                  <c:v>8651</c:v>
                </c:pt>
                <c:pt idx="3">
                  <c:v>9785</c:v>
                </c:pt>
                <c:pt idx="4">
                  <c:v>38711</c:v>
                </c:pt>
                <c:pt idx="5">
                  <c:v>12967</c:v>
                </c:pt>
                <c:pt idx="6">
                  <c:v>119084</c:v>
                </c:pt>
              </c:numCache>
            </c:numRef>
          </c:val>
        </c:ser>
        <c:ser>
          <c:idx val="3"/>
          <c:order val="3"/>
          <c:tx>
            <c:strRef>
              <c:f>全体!$G$10</c:f>
              <c:strCache>
                <c:ptCount val="1"/>
                <c:pt idx="0">
                  <c:v>4月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全体!$G$11:$G$17</c:f>
              <c:numCache>
                <c:formatCode>"￥"#,##0;"￥"\-#,##0</c:formatCode>
                <c:ptCount val="7"/>
                <c:pt idx="0">
                  <c:v>21697</c:v>
                </c:pt>
                <c:pt idx="1">
                  <c:v>11188</c:v>
                </c:pt>
                <c:pt idx="2">
                  <c:v>10657</c:v>
                </c:pt>
                <c:pt idx="3">
                  <c:v>12812</c:v>
                </c:pt>
                <c:pt idx="4">
                  <c:v>21797</c:v>
                </c:pt>
                <c:pt idx="5">
                  <c:v>9785</c:v>
                </c:pt>
                <c:pt idx="6">
                  <c:v>87936</c:v>
                </c:pt>
              </c:numCache>
            </c:numRef>
          </c:val>
        </c:ser>
        <c:ser>
          <c:idx val="4"/>
          <c:order val="4"/>
          <c:tx>
            <c:strRef>
              <c:f>全体!$H$10</c:f>
              <c:strCache>
                <c:ptCount val="1"/>
                <c:pt idx="0">
                  <c:v>5月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全体!$H$11:$H$17</c:f>
              <c:numCache>
                <c:formatCode>"￥"#,##0;"￥"\-#,##0</c:formatCode>
                <c:ptCount val="7"/>
                <c:pt idx="0">
                  <c:v>21468</c:v>
                </c:pt>
                <c:pt idx="1">
                  <c:v>12123</c:v>
                </c:pt>
                <c:pt idx="2">
                  <c:v>12967</c:v>
                </c:pt>
                <c:pt idx="3">
                  <c:v>12333</c:v>
                </c:pt>
                <c:pt idx="4">
                  <c:v>89711</c:v>
                </c:pt>
                <c:pt idx="5">
                  <c:v>12812</c:v>
                </c:pt>
                <c:pt idx="6">
                  <c:v>161414</c:v>
                </c:pt>
              </c:numCache>
            </c:numRef>
          </c:val>
        </c:ser>
        <c:ser>
          <c:idx val="5"/>
          <c:order val="5"/>
          <c:tx>
            <c:strRef>
              <c:f>全体!$I$10</c:f>
              <c:strCache>
                <c:ptCount val="1"/>
                <c:pt idx="0">
                  <c:v>6月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全体!$I$11:$I$17</c:f>
              <c:numCache>
                <c:formatCode>"￥"#,##0;"￥"\-#,##0</c:formatCode>
                <c:ptCount val="7"/>
                <c:pt idx="0">
                  <c:v>23691</c:v>
                </c:pt>
                <c:pt idx="1">
                  <c:v>12333</c:v>
                </c:pt>
                <c:pt idx="2">
                  <c:v>9785</c:v>
                </c:pt>
                <c:pt idx="3">
                  <c:v>8651</c:v>
                </c:pt>
                <c:pt idx="4">
                  <c:v>11099</c:v>
                </c:pt>
                <c:pt idx="5">
                  <c:v>11099</c:v>
                </c:pt>
                <c:pt idx="6">
                  <c:v>76658</c:v>
                </c:pt>
              </c:numCache>
            </c:numRef>
          </c:val>
        </c:ser>
        <c:ser>
          <c:idx val="6"/>
          <c:order val="6"/>
          <c:tx>
            <c:strRef>
              <c:f>全体!$J$10</c:f>
              <c:strCache>
                <c:ptCount val="1"/>
                <c:pt idx="0">
                  <c:v>7月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全体!$J$11:$J$17</c:f>
              <c:numCache>
                <c:formatCode>"￥"#,##0;"￥"\-#,##0</c:formatCode>
                <c:ptCount val="7"/>
                <c:pt idx="0">
                  <c:v>19767</c:v>
                </c:pt>
                <c:pt idx="1">
                  <c:v>8651</c:v>
                </c:pt>
                <c:pt idx="2">
                  <c:v>12812</c:v>
                </c:pt>
                <c:pt idx="3">
                  <c:v>10657</c:v>
                </c:pt>
                <c:pt idx="4">
                  <c:v>12877</c:v>
                </c:pt>
                <c:pt idx="5">
                  <c:v>12877</c:v>
                </c:pt>
                <c:pt idx="6">
                  <c:v>77641</c:v>
                </c:pt>
              </c:numCache>
            </c:numRef>
          </c:val>
        </c:ser>
        <c:ser>
          <c:idx val="7"/>
          <c:order val="7"/>
          <c:tx>
            <c:strRef>
              <c:f>全体!$K$10</c:f>
              <c:strCache>
                <c:ptCount val="1"/>
                <c:pt idx="0">
                  <c:v>8月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全体!$K$11:$K$17</c:f>
              <c:numCache>
                <c:formatCode>"￥"#,##0;"￥"\-#,##0</c:formatCode>
                <c:ptCount val="7"/>
                <c:pt idx="0">
                  <c:v>19769</c:v>
                </c:pt>
                <c:pt idx="1">
                  <c:v>10657</c:v>
                </c:pt>
                <c:pt idx="2">
                  <c:v>9901</c:v>
                </c:pt>
                <c:pt idx="3">
                  <c:v>12812</c:v>
                </c:pt>
                <c:pt idx="4">
                  <c:v>52797</c:v>
                </c:pt>
                <c:pt idx="5">
                  <c:v>52797</c:v>
                </c:pt>
                <c:pt idx="6">
                  <c:v>158733</c:v>
                </c:pt>
              </c:numCache>
            </c:numRef>
          </c:val>
        </c:ser>
        <c:ser>
          <c:idx val="8"/>
          <c:order val="8"/>
          <c:tx>
            <c:strRef>
              <c:f>全体!$L$10</c:f>
              <c:strCache>
                <c:ptCount val="1"/>
                <c:pt idx="0">
                  <c:v>9月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全体!$L$11:$L$17</c:f>
              <c:numCache>
                <c:formatCode>"￥"#,##0;"￥"\-#,##0</c:formatCode>
                <c:ptCount val="7"/>
                <c:pt idx="0">
                  <c:v>21708</c:v>
                </c:pt>
                <c:pt idx="1">
                  <c:v>12967</c:v>
                </c:pt>
                <c:pt idx="2">
                  <c:v>9981</c:v>
                </c:pt>
                <c:pt idx="3">
                  <c:v>9901</c:v>
                </c:pt>
                <c:pt idx="4">
                  <c:v>24787</c:v>
                </c:pt>
                <c:pt idx="5">
                  <c:v>24787</c:v>
                </c:pt>
                <c:pt idx="6">
                  <c:v>104131</c:v>
                </c:pt>
              </c:numCache>
            </c:numRef>
          </c:val>
        </c:ser>
        <c:ser>
          <c:idx val="9"/>
          <c:order val="9"/>
          <c:tx>
            <c:strRef>
              <c:f>全体!$M$10</c:f>
              <c:strCache>
                <c:ptCount val="1"/>
                <c:pt idx="0">
                  <c:v>10月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全体!$M$11:$M$17</c:f>
              <c:numCache>
                <c:formatCode>"￥"#,##0;"￥"\-#,##0</c:formatCode>
                <c:ptCount val="7"/>
                <c:pt idx="0">
                  <c:v>30711</c:v>
                </c:pt>
                <c:pt idx="1">
                  <c:v>9785</c:v>
                </c:pt>
                <c:pt idx="2">
                  <c:v>9111</c:v>
                </c:pt>
                <c:pt idx="3">
                  <c:v>9981</c:v>
                </c:pt>
                <c:pt idx="4">
                  <c:v>12367</c:v>
                </c:pt>
                <c:pt idx="5">
                  <c:v>23232</c:v>
                </c:pt>
                <c:pt idx="6">
                  <c:v>95187</c:v>
                </c:pt>
              </c:numCache>
            </c:numRef>
          </c:val>
        </c:ser>
        <c:ser>
          <c:idx val="10"/>
          <c:order val="10"/>
          <c:tx>
            <c:strRef>
              <c:f>全体!$N$10</c:f>
              <c:strCache>
                <c:ptCount val="1"/>
                <c:pt idx="0">
                  <c:v>11月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全体!$N$11:$N$17</c:f>
              <c:numCache>
                <c:formatCode>"￥"#,##0;"￥"\-#,##0</c:formatCode>
                <c:ptCount val="7"/>
                <c:pt idx="0">
                  <c:v>26989</c:v>
                </c:pt>
                <c:pt idx="1">
                  <c:v>12812</c:v>
                </c:pt>
                <c:pt idx="2">
                  <c:v>10009</c:v>
                </c:pt>
                <c:pt idx="3">
                  <c:v>190897</c:v>
                </c:pt>
                <c:pt idx="4">
                  <c:v>79120</c:v>
                </c:pt>
                <c:pt idx="5">
                  <c:v>26876</c:v>
                </c:pt>
                <c:pt idx="6">
                  <c:v>346703</c:v>
                </c:pt>
              </c:numCache>
            </c:numRef>
          </c:val>
        </c:ser>
        <c:ser>
          <c:idx val="11"/>
          <c:order val="11"/>
          <c:tx>
            <c:strRef>
              <c:f>全体!$O$10</c:f>
              <c:strCache>
                <c:ptCount val="1"/>
                <c:pt idx="0">
                  <c:v>12月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elete val="1"/>
          </c:dLbls>
          <c:cat>
            <c:multiLvlStrRef>
              <c:f>全体!$B$11:$C$16</c:f>
              <c:multiLvlStrCache>
                <c:ptCount val="6"/>
                <c:lvl/>
                <c:lvl>
                  <c:pt idx="0" c:formatCode="General">
                    <c:v>　食費</c:v>
                  </c:pt>
                  <c:pt idx="1" c:formatCode="General">
                    <c:v>　日用品</c:v>
                  </c:pt>
                  <c:pt idx="2" c:formatCode="General">
                    <c:v>　交通費</c:v>
                  </c:pt>
                  <c:pt idx="3" c:formatCode="General">
                    <c:v>　衣服費</c:v>
                  </c:pt>
                  <c:pt idx="4" c:formatCode="General">
                    <c:v>　娯楽費</c:v>
                  </c:pt>
                  <c:pt idx="5" c:formatCode="General">
                    <c:v>　その他</c:v>
                  </c:pt>
                </c:lvl>
              </c:multiLvlStrCache>
            </c:multiLvlStrRef>
          </c:cat>
          <c:val>
            <c:numRef>
              <c:f>全体!$O$11:$O$17</c:f>
              <c:numCache>
                <c:formatCode>"￥"#,##0;"￥"\-#,##0</c:formatCode>
                <c:ptCount val="7"/>
                <c:pt idx="0">
                  <c:v>37319</c:v>
                </c:pt>
                <c:pt idx="1">
                  <c:v>9901</c:v>
                </c:pt>
                <c:pt idx="2">
                  <c:v>12800</c:v>
                </c:pt>
                <c:pt idx="3">
                  <c:v>18777</c:v>
                </c:pt>
                <c:pt idx="4">
                  <c:v>178169</c:v>
                </c:pt>
                <c:pt idx="5">
                  <c:v>25658</c:v>
                </c:pt>
                <c:pt idx="6">
                  <c:v>282624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 u="none" strike="noStrike" kern="1200" cap="none" spc="0" normalizeH="0">
          <a:solidFill>
            <a:schemeClr val="tx1"/>
          </a:solidFill>
          <a:uFill>
            <a:solidFill>
              <a:schemeClr val="tx1"/>
            </a:solidFill>
          </a:uFill>
          <a:latin typeface="Meiryo UI" panose="020B0604030504040204" charset="-128"/>
          <a:ea typeface="Meiryo UI" panose="020B060403050404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1270</xdr:colOff>
      <xdr:row>23</xdr:row>
      <xdr:rowOff>84455</xdr:rowOff>
    </xdr:from>
    <xdr:to>
      <xdr:col>9</xdr:col>
      <xdr:colOff>579120</xdr:colOff>
      <xdr:row>37</xdr:row>
      <xdr:rowOff>184150</xdr:rowOff>
    </xdr:to>
    <xdr:graphicFrame>
      <xdr:nvGraphicFramePr>
        <xdr:cNvPr id="4" name="グラフ 3"/>
        <xdr:cNvGraphicFramePr/>
      </xdr:nvGraphicFramePr>
      <xdr:xfrm>
        <a:off x="397510" y="5685155"/>
        <a:ext cx="7843520" cy="27666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925195</xdr:colOff>
      <xdr:row>23</xdr:row>
      <xdr:rowOff>78740</xdr:rowOff>
    </xdr:from>
    <xdr:to>
      <xdr:col>15</xdr:col>
      <xdr:colOff>1015365</xdr:colOff>
      <xdr:row>37</xdr:row>
      <xdr:rowOff>193040</xdr:rowOff>
    </xdr:to>
    <xdr:graphicFrame>
      <xdr:nvGraphicFramePr>
        <xdr:cNvPr id="12" name="グラフ 11"/>
        <xdr:cNvGraphicFramePr/>
      </xdr:nvGraphicFramePr>
      <xdr:xfrm>
        <a:off x="8587105" y="5679440"/>
        <a:ext cx="6136640" cy="2778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476250</xdr:colOff>
      <xdr:row>29</xdr:row>
      <xdr:rowOff>120015</xdr:rowOff>
    </xdr:from>
    <xdr:to>
      <xdr:col>14</xdr:col>
      <xdr:colOff>123190</xdr:colOff>
      <xdr:row>30</xdr:row>
      <xdr:rowOff>161925</xdr:rowOff>
    </xdr:to>
    <xdr:sp>
      <xdr:nvSpPr>
        <xdr:cNvPr id="13" name="テキストボックス 12"/>
        <xdr:cNvSpPr txBox="1"/>
      </xdr:nvSpPr>
      <xdr:spPr>
        <a:xfrm>
          <a:off x="12169140" y="6863715"/>
          <a:ext cx="654685" cy="232410"/>
        </a:xfrm>
        <a:prstGeom prst="rect">
          <a:avLst/>
        </a:prstGeom>
      </xdr:spPr>
      <xdr:txBody>
        <a:bodyPr vertOverflow="clip" horzOverflow="clip" wrap="square" rtlCol="0" anchor="t"/>
        <a:p>
          <a:pPr algn="ctr"/>
          <a:r>
            <a:rPr lang="ja-JP" altLang="en-US">
              <a:latin typeface="ヒラギノ角ゴシック" panose="020B0300000000000000" charset="-128"/>
              <a:ea typeface="ヒラギノ角ゴシック" panose="020B0300000000000000" charset="-128"/>
            </a:rPr>
            <a:t>日用品</a:t>
          </a:r>
          <a:endParaRPr lang="ja-JP" altLang="en-US">
            <a:latin typeface="ヒラギノ角ゴシック" panose="020B0300000000000000" charset="-128"/>
            <a:ea typeface="ヒラギノ角ゴシック" panose="020B0300000000000000" charset="-128"/>
          </a:endParaRPr>
        </a:p>
      </xdr:txBody>
    </xdr:sp>
    <xdr:clientData/>
  </xdr:twoCellAnchor>
  <xdr:twoCellAnchor>
    <xdr:from>
      <xdr:col>13</xdr:col>
      <xdr:colOff>340360</xdr:colOff>
      <xdr:row>31</xdr:row>
      <xdr:rowOff>93345</xdr:rowOff>
    </xdr:from>
    <xdr:to>
      <xdr:col>14</xdr:col>
      <xdr:colOff>248920</xdr:colOff>
      <xdr:row>32</xdr:row>
      <xdr:rowOff>135255</xdr:rowOff>
    </xdr:to>
    <xdr:sp>
      <xdr:nvSpPr>
        <xdr:cNvPr id="14" name="テキストボックス 13"/>
        <xdr:cNvSpPr txBox="1"/>
      </xdr:nvSpPr>
      <xdr:spPr>
        <a:xfrm>
          <a:off x="12033250" y="7218045"/>
          <a:ext cx="916305" cy="23241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>
              <a:latin typeface="ヒラギノ角ゴシック" panose="020B0300000000000000" charset="-128"/>
              <a:ea typeface="ヒラギノ角ゴシック" panose="020B0300000000000000" charset="-128"/>
            </a:rPr>
            <a:t>交通費</a:t>
          </a:r>
          <a:endParaRPr lang="ja-JP" altLang="en-US">
            <a:latin typeface="ヒラギノ角ゴシック" panose="020B0300000000000000" charset="-128"/>
            <a:ea typeface="ヒラギノ角ゴシック" panose="020B0300000000000000" charset="-128"/>
          </a:endParaRPr>
        </a:p>
      </xdr:txBody>
    </xdr:sp>
    <xdr:clientData/>
  </xdr:twoCellAnchor>
  <xdr:twoCellAnchor>
    <xdr:from>
      <xdr:col>12</xdr:col>
      <xdr:colOff>795655</xdr:colOff>
      <xdr:row>34</xdr:row>
      <xdr:rowOff>13335</xdr:rowOff>
    </xdr:from>
    <xdr:to>
      <xdr:col>13</xdr:col>
      <xdr:colOff>704215</xdr:colOff>
      <xdr:row>35</xdr:row>
      <xdr:rowOff>55245</xdr:rowOff>
    </xdr:to>
    <xdr:sp>
      <xdr:nvSpPr>
        <xdr:cNvPr id="15" name="テキストボックス 14"/>
        <xdr:cNvSpPr txBox="1"/>
      </xdr:nvSpPr>
      <xdr:spPr>
        <a:xfrm>
          <a:off x="11480800" y="7709535"/>
          <a:ext cx="916305" cy="23241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>
              <a:latin typeface="ヒラギノ角ゴシック" panose="020B0300000000000000" charset="-128"/>
              <a:ea typeface="ヒラギノ角ゴシック" panose="020B0300000000000000" charset="-128"/>
            </a:rPr>
            <a:t>衣服費</a:t>
          </a:r>
          <a:endParaRPr lang="ja-JP" altLang="en-US">
            <a:latin typeface="ヒラギノ角ゴシック" panose="020B0300000000000000" charset="-128"/>
            <a:ea typeface="ヒラギノ角ゴシック" panose="020B0300000000000000" charset="-128"/>
          </a:endParaRPr>
        </a:p>
      </xdr:txBody>
    </xdr:sp>
    <xdr:clientData/>
  </xdr:twoCellAnchor>
  <xdr:twoCellAnchor>
    <xdr:from>
      <xdr:col>11</xdr:col>
      <xdr:colOff>729615</xdr:colOff>
      <xdr:row>31</xdr:row>
      <xdr:rowOff>60325</xdr:rowOff>
    </xdr:from>
    <xdr:to>
      <xdr:col>12</xdr:col>
      <xdr:colOff>638175</xdr:colOff>
      <xdr:row>32</xdr:row>
      <xdr:rowOff>102235</xdr:rowOff>
    </xdr:to>
    <xdr:sp>
      <xdr:nvSpPr>
        <xdr:cNvPr id="16" name="テキストボックス 15"/>
        <xdr:cNvSpPr txBox="1"/>
      </xdr:nvSpPr>
      <xdr:spPr>
        <a:xfrm>
          <a:off x="10407015" y="7185025"/>
          <a:ext cx="916305" cy="23241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>
              <a:latin typeface="ヒラギノ角ゴシック" panose="020B0300000000000000" charset="-128"/>
              <a:ea typeface="ヒラギノ角ゴシック" panose="020B0300000000000000" charset="-128"/>
            </a:rPr>
            <a:t>娯楽費</a:t>
          </a:r>
          <a:endParaRPr lang="ja-JP" altLang="en-US">
            <a:latin typeface="ヒラギノ角ゴシック" panose="020B0300000000000000" charset="-128"/>
            <a:ea typeface="ヒラギノ角ゴシック" panose="020B0300000000000000" charset="-128"/>
          </a:endParaRPr>
        </a:p>
      </xdr:txBody>
    </xdr:sp>
    <xdr:clientData/>
  </xdr:twoCellAnchor>
  <xdr:twoCellAnchor>
    <xdr:from>
      <xdr:col>12</xdr:col>
      <xdr:colOff>125730</xdr:colOff>
      <xdr:row>26</xdr:row>
      <xdr:rowOff>158750</xdr:rowOff>
    </xdr:from>
    <xdr:to>
      <xdr:col>13</xdr:col>
      <xdr:colOff>34290</xdr:colOff>
      <xdr:row>27</xdr:row>
      <xdr:rowOff>200660</xdr:rowOff>
    </xdr:to>
    <xdr:sp>
      <xdr:nvSpPr>
        <xdr:cNvPr id="17" name="テキストボックス 16"/>
        <xdr:cNvSpPr txBox="1"/>
      </xdr:nvSpPr>
      <xdr:spPr>
        <a:xfrm>
          <a:off x="10810875" y="6330950"/>
          <a:ext cx="916305" cy="222250"/>
        </a:xfrm>
        <a:prstGeom prst="rect">
          <a:avLst/>
        </a:prstGeom>
      </xdr:spPr>
      <xdr:txBody>
        <a:bodyPr vertOverflow="clip" horzOverflow="clip" wrap="square" rtlCol="0" anchor="t"/>
        <a:lstStyle>
          <a:defPPr>
            <a:defRPr lang="ja-JP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>
              <a:latin typeface="ヒラギノ角ゴシック" panose="020B0300000000000000" charset="-128"/>
              <a:ea typeface="ヒラギノ角ゴシック" panose="020B0300000000000000" charset="-128"/>
            </a:rPr>
            <a:t>その他</a:t>
          </a:r>
          <a:endParaRPr lang="ja-JP" altLang="en-US">
            <a:latin typeface="ヒラギノ角ゴシック" panose="020B0300000000000000" charset="-128"/>
            <a:ea typeface="ヒラギノ角ゴシック" panose="020B030000000000000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0.39943412473859</cdr:x>
      <cdr:y>0.432577705071278</cdr:y>
    </cdr:from>
    <cdr:to>
      <cdr:x>0.576577684832083</cdr:x>
      <cdr:y>0.912129002103295</cdr:y>
    </cdr:to>
    <cdr:sp>
      <cdr:nvSpPr>
        <cdr:cNvPr id="2" name="四角形 1"/>
        <cdr:cNvSpPr/>
      </cdr:nvSpPr>
      <cdr:spPr xmlns:a="http://schemas.openxmlformats.org/drawingml/2006/main">
        <a:xfrm xmlns:a="http://schemas.openxmlformats.org/drawingml/2006/main">
          <a:off x="2061845" y="1175385"/>
          <a:ext cx="914400" cy="1303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p>
          <a:endParaRPr lang="ja-JP" altLang="en-US"/>
        </a:p>
      </cdr:txBody>
    </cdr:sp>
  </cdr:relSizeAnchor>
  <cdr:relSizeAnchor xmlns:cdr="http://schemas.openxmlformats.org/drawingml/2006/chartDrawing">
    <cdr:from>
      <cdr:x>0.514685688814267</cdr:x>
      <cdr:y>0.295798754721295</cdr:y>
    </cdr:from>
    <cdr:to>
      <cdr:x>0.634257591877374</cdr:x>
      <cdr:y>0.372919577343403</cdr:y>
    </cdr:to>
    <cdr:sp>
      <cdr:nvSpPr>
        <cdr:cNvPr id="3" name="四角形 2"/>
        <cdr:cNvSpPr/>
      </cdr:nvSpPr>
      <cdr:spPr xmlns:a="http://schemas.openxmlformats.org/drawingml/2006/main">
        <a:xfrm xmlns:a="http://schemas.openxmlformats.org/drawingml/2006/main">
          <a:off x="3048627" y="900092"/>
          <a:ext cx="708258" cy="234672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p>
          <a:pPr algn="ctr"/>
          <a:r>
            <a:rPr lang="ja-JP" altLang="en-US">
              <a:latin typeface="ヒラギノ角ゴシック" panose="020B0300000000000000" charset="-128"/>
              <a:ea typeface="ヒラギノ角ゴシック" panose="020B0300000000000000" charset="-128"/>
            </a:rPr>
            <a:t>食費</a:t>
          </a:r>
          <a:endParaRPr lang="ja-JP" altLang="en-US">
            <a:latin typeface="ヒラギノ角ゴシック" panose="020B0300000000000000" charset="-128"/>
            <a:ea typeface="ヒラギノ角ゴシック" panose="020B030000000000000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S27"/>
  <sheetViews>
    <sheetView showGridLines="0" tabSelected="1" zoomScale="86" zoomScaleNormal="86" workbookViewId="0">
      <selection activeCell="A1" sqref="A1"/>
    </sheetView>
  </sheetViews>
  <sheetFormatPr defaultColWidth="8.88888888888889" defaultRowHeight="15"/>
  <cols>
    <col min="1" max="1" width="5.77777777777778" style="3" customWidth="1"/>
    <col min="2" max="3" width="8.88888888888889" style="3"/>
    <col min="4" max="15" width="14.6944444444444" style="3" customWidth="1"/>
    <col min="16" max="16" width="15.6574074074074" style="3" customWidth="1"/>
    <col min="17" max="16384" width="8.88888888888889" style="3"/>
  </cols>
  <sheetData>
    <row r="1" ht="41" customHeight="1" spans="2:16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6" customHeight="1"/>
    <row r="3" s="1" customFormat="1" ht="20" customHeight="1" spans="2:16">
      <c r="B3" s="6" t="s">
        <v>1</v>
      </c>
      <c r="C3" s="6"/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29" t="s">
        <v>14</v>
      </c>
    </row>
    <row r="4" s="2" customFormat="1" ht="20" customHeight="1" spans="2:16">
      <c r="B4" s="8" t="s">
        <v>15</v>
      </c>
      <c r="C4" s="8"/>
      <c r="D4" s="9">
        <v>214890</v>
      </c>
      <c r="E4" s="9">
        <v>214890</v>
      </c>
      <c r="F4" s="9">
        <v>214890</v>
      </c>
      <c r="G4" s="9">
        <v>214890</v>
      </c>
      <c r="H4" s="9">
        <v>214890</v>
      </c>
      <c r="I4" s="9">
        <v>214890</v>
      </c>
      <c r="J4" s="9">
        <v>214890</v>
      </c>
      <c r="K4" s="9">
        <v>214890</v>
      </c>
      <c r="L4" s="9">
        <v>214890</v>
      </c>
      <c r="M4" s="9">
        <v>214890</v>
      </c>
      <c r="N4" s="9">
        <v>214890</v>
      </c>
      <c r="O4" s="9">
        <v>214890</v>
      </c>
      <c r="P4" s="30">
        <f t="shared" ref="P4:P8" si="0">D4+E4+F4+G4+H4+I4+J4+K4+L4+M4+N4+O4</f>
        <v>2578680</v>
      </c>
    </row>
    <row r="5" s="2" customFormat="1" ht="20" customHeight="1" spans="2:16">
      <c r="B5" s="8" t="s">
        <v>16</v>
      </c>
      <c r="C5" s="8"/>
      <c r="D5" s="9">
        <v>126931</v>
      </c>
      <c r="E5" s="9">
        <v>13763</v>
      </c>
      <c r="F5" s="9"/>
      <c r="G5" s="9"/>
      <c r="H5" s="9">
        <v>412786</v>
      </c>
      <c r="I5" s="9">
        <v>417806</v>
      </c>
      <c r="J5" s="9">
        <v>14714</v>
      </c>
      <c r="K5" s="9">
        <v>98741</v>
      </c>
      <c r="L5" s="9"/>
      <c r="M5" s="9"/>
      <c r="N5" s="9"/>
      <c r="O5" s="9">
        <v>412695</v>
      </c>
      <c r="P5" s="30">
        <f t="shared" si="0"/>
        <v>1497436</v>
      </c>
    </row>
    <row r="6" s="2" customFormat="1" ht="20" customHeight="1" spans="2:16">
      <c r="B6" s="8" t="s">
        <v>17</v>
      </c>
      <c r="C6" s="8"/>
      <c r="D6" s="9"/>
      <c r="E6" s="9"/>
      <c r="F6" s="9">
        <v>4000</v>
      </c>
      <c r="G6" s="9"/>
      <c r="H6" s="9"/>
      <c r="I6" s="9"/>
      <c r="J6" s="9"/>
      <c r="K6" s="9"/>
      <c r="L6" s="9">
        <v>3700</v>
      </c>
      <c r="M6" s="9"/>
      <c r="N6" s="9">
        <v>23400</v>
      </c>
      <c r="O6" s="9"/>
      <c r="P6" s="30">
        <f t="shared" si="0"/>
        <v>31100</v>
      </c>
    </row>
    <row r="7" s="2" customFormat="1" ht="20" customHeight="1" spans="2:16">
      <c r="B7" s="8" t="s">
        <v>18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300000</v>
      </c>
      <c r="P7" s="30">
        <f t="shared" ref="P7:P17" si="1">D7+E7+F7+G7+H7+I7+J7+K7+L7+M7+N7+O7</f>
        <v>300000</v>
      </c>
    </row>
    <row r="8" s="2" customFormat="1" ht="20" customHeight="1" spans="2:16">
      <c r="B8" s="10"/>
      <c r="C8" s="10" t="s">
        <v>14</v>
      </c>
      <c r="D8" s="11">
        <f t="shared" ref="D8:O8" si="2">D4+D5+D6+D7</f>
        <v>341821</v>
      </c>
      <c r="E8" s="11">
        <f t="shared" si="2"/>
        <v>228653</v>
      </c>
      <c r="F8" s="11">
        <f t="shared" si="2"/>
        <v>218890</v>
      </c>
      <c r="G8" s="11">
        <f t="shared" si="2"/>
        <v>214890</v>
      </c>
      <c r="H8" s="11">
        <f t="shared" si="2"/>
        <v>627676</v>
      </c>
      <c r="I8" s="11">
        <f t="shared" si="2"/>
        <v>632696</v>
      </c>
      <c r="J8" s="11">
        <f t="shared" si="2"/>
        <v>229604</v>
      </c>
      <c r="K8" s="11">
        <f t="shared" si="2"/>
        <v>313631</v>
      </c>
      <c r="L8" s="11">
        <f t="shared" si="2"/>
        <v>218590</v>
      </c>
      <c r="M8" s="11">
        <f t="shared" si="2"/>
        <v>214890</v>
      </c>
      <c r="N8" s="11">
        <f t="shared" si="2"/>
        <v>238290</v>
      </c>
      <c r="O8" s="11">
        <f t="shared" si="2"/>
        <v>927585</v>
      </c>
      <c r="P8" s="31">
        <f t="shared" si="1"/>
        <v>4407216</v>
      </c>
    </row>
    <row r="9" s="2" customFormat="1" ht="9" customHeight="1" spans="2:16"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32"/>
    </row>
    <row r="10" s="1" customFormat="1" ht="20" customHeight="1" spans="2:16">
      <c r="B10" s="14" t="s">
        <v>19</v>
      </c>
      <c r="C10" s="14"/>
      <c r="D10" s="15" t="s">
        <v>2</v>
      </c>
      <c r="E10" s="15" t="s">
        <v>3</v>
      </c>
      <c r="F10" s="15" t="s">
        <v>4</v>
      </c>
      <c r="G10" s="15" t="s">
        <v>5</v>
      </c>
      <c r="H10" s="15" t="s">
        <v>6</v>
      </c>
      <c r="I10" s="15" t="s">
        <v>7</v>
      </c>
      <c r="J10" s="15" t="s">
        <v>8</v>
      </c>
      <c r="K10" s="15" t="s">
        <v>9</v>
      </c>
      <c r="L10" s="15" t="s">
        <v>10</v>
      </c>
      <c r="M10" s="15" t="s">
        <v>11</v>
      </c>
      <c r="N10" s="15" t="s">
        <v>12</v>
      </c>
      <c r="O10" s="15" t="s">
        <v>13</v>
      </c>
      <c r="P10" s="33" t="s">
        <v>14</v>
      </c>
    </row>
    <row r="11" s="2" customFormat="1" ht="20" customHeight="1" spans="2:16">
      <c r="B11" s="16" t="s">
        <v>20</v>
      </c>
      <c r="C11" s="16"/>
      <c r="D11" s="17">
        <v>23232</v>
      </c>
      <c r="E11" s="17">
        <v>26876</v>
      </c>
      <c r="F11" s="17">
        <v>25658</v>
      </c>
      <c r="G11" s="17">
        <v>21697</v>
      </c>
      <c r="H11" s="17">
        <v>21468</v>
      </c>
      <c r="I11" s="17">
        <v>23691</v>
      </c>
      <c r="J11" s="17">
        <v>19767</v>
      </c>
      <c r="K11" s="17">
        <v>19769</v>
      </c>
      <c r="L11" s="17">
        <v>21708</v>
      </c>
      <c r="M11" s="17">
        <v>30711</v>
      </c>
      <c r="N11" s="17">
        <v>26989</v>
      </c>
      <c r="O11" s="17">
        <v>37319</v>
      </c>
      <c r="P11" s="34">
        <f t="shared" si="1"/>
        <v>298885</v>
      </c>
    </row>
    <row r="12" s="2" customFormat="1" ht="20" customHeight="1" spans="2:17">
      <c r="B12" s="16" t="s">
        <v>21</v>
      </c>
      <c r="C12" s="16"/>
      <c r="D12" s="17">
        <v>10277</v>
      </c>
      <c r="E12" s="17">
        <v>11976</v>
      </c>
      <c r="F12" s="17">
        <v>23312</v>
      </c>
      <c r="G12" s="17">
        <v>11188</v>
      </c>
      <c r="H12" s="17">
        <v>12123</v>
      </c>
      <c r="I12" s="17">
        <v>12333</v>
      </c>
      <c r="J12" s="17">
        <v>8651</v>
      </c>
      <c r="K12" s="17">
        <v>10657</v>
      </c>
      <c r="L12" s="17">
        <v>12967</v>
      </c>
      <c r="M12" s="17">
        <v>9785</v>
      </c>
      <c r="N12" s="17">
        <v>12812</v>
      </c>
      <c r="O12" s="17">
        <v>9901</v>
      </c>
      <c r="P12" s="34">
        <f t="shared" si="1"/>
        <v>145982</v>
      </c>
      <c r="Q12" s="13"/>
    </row>
    <row r="13" s="2" customFormat="1" ht="20" customHeight="1" spans="2:16">
      <c r="B13" s="16" t="s">
        <v>22</v>
      </c>
      <c r="C13" s="16"/>
      <c r="D13" s="17">
        <v>12123</v>
      </c>
      <c r="E13" s="17">
        <v>12333</v>
      </c>
      <c r="F13" s="17">
        <v>8651</v>
      </c>
      <c r="G13" s="17">
        <v>10657</v>
      </c>
      <c r="H13" s="17">
        <v>12967</v>
      </c>
      <c r="I13" s="17">
        <v>9785</v>
      </c>
      <c r="J13" s="17">
        <v>12812</v>
      </c>
      <c r="K13" s="17">
        <v>9901</v>
      </c>
      <c r="L13" s="17">
        <v>9981</v>
      </c>
      <c r="M13" s="17">
        <v>9111</v>
      </c>
      <c r="N13" s="17">
        <v>10009</v>
      </c>
      <c r="O13" s="17">
        <v>12800</v>
      </c>
      <c r="P13" s="34">
        <f t="shared" si="1"/>
        <v>131130</v>
      </c>
    </row>
    <row r="14" s="2" customFormat="1" ht="20" customHeight="1" spans="2:16">
      <c r="B14" s="16" t="s">
        <v>23</v>
      </c>
      <c r="C14" s="16"/>
      <c r="D14" s="17">
        <v>106057</v>
      </c>
      <c r="E14" s="17">
        <v>12967</v>
      </c>
      <c r="F14" s="17">
        <v>9785</v>
      </c>
      <c r="G14" s="17">
        <v>12812</v>
      </c>
      <c r="H14" s="17">
        <v>12333</v>
      </c>
      <c r="I14" s="17">
        <v>8651</v>
      </c>
      <c r="J14" s="17">
        <v>10657</v>
      </c>
      <c r="K14" s="17">
        <v>12812</v>
      </c>
      <c r="L14" s="17">
        <v>9901</v>
      </c>
      <c r="M14" s="17">
        <v>9981</v>
      </c>
      <c r="N14" s="17">
        <v>190897</v>
      </c>
      <c r="O14" s="17">
        <v>18777</v>
      </c>
      <c r="P14" s="34">
        <f t="shared" si="1"/>
        <v>415630</v>
      </c>
    </row>
    <row r="15" s="2" customFormat="1" ht="20" customHeight="1" spans="2:19">
      <c r="B15" s="16" t="s">
        <v>24</v>
      </c>
      <c r="C15" s="16"/>
      <c r="D15" s="17">
        <v>12807</v>
      </c>
      <c r="E15" s="17">
        <v>12908</v>
      </c>
      <c r="F15" s="17">
        <v>38711</v>
      </c>
      <c r="G15" s="17">
        <v>21797</v>
      </c>
      <c r="H15" s="17">
        <v>89711</v>
      </c>
      <c r="I15" s="17">
        <v>11099</v>
      </c>
      <c r="J15" s="17">
        <v>12877</v>
      </c>
      <c r="K15" s="17">
        <v>52797</v>
      </c>
      <c r="L15" s="17">
        <v>24787</v>
      </c>
      <c r="M15" s="17">
        <v>12367</v>
      </c>
      <c r="N15" s="17">
        <v>79120</v>
      </c>
      <c r="O15" s="17">
        <v>178169</v>
      </c>
      <c r="P15" s="34">
        <f t="shared" si="1"/>
        <v>547150</v>
      </c>
      <c r="S15" s="35"/>
    </row>
    <row r="16" s="2" customFormat="1" ht="20" customHeight="1" spans="2:19">
      <c r="B16" s="18" t="s">
        <v>18</v>
      </c>
      <c r="C16" s="18"/>
      <c r="D16" s="17">
        <v>8651</v>
      </c>
      <c r="E16" s="17">
        <v>10657</v>
      </c>
      <c r="F16" s="17">
        <v>12967</v>
      </c>
      <c r="G16" s="17">
        <v>9785</v>
      </c>
      <c r="H16" s="17">
        <v>12812</v>
      </c>
      <c r="I16" s="17">
        <v>11099</v>
      </c>
      <c r="J16" s="17">
        <v>12877</v>
      </c>
      <c r="K16" s="17">
        <v>52797</v>
      </c>
      <c r="L16" s="17">
        <v>24787</v>
      </c>
      <c r="M16" s="17">
        <v>23232</v>
      </c>
      <c r="N16" s="17">
        <v>26876</v>
      </c>
      <c r="O16" s="17">
        <v>25658</v>
      </c>
      <c r="P16" s="34">
        <f t="shared" si="1"/>
        <v>232198</v>
      </c>
      <c r="S16" s="35"/>
    </row>
    <row r="17" s="1" customFormat="1" ht="20" customHeight="1" spans="2:16">
      <c r="B17" s="19"/>
      <c r="C17" s="19" t="s">
        <v>14</v>
      </c>
      <c r="D17" s="20">
        <f t="shared" ref="D17:O17" si="3">D11+D12+D13+D14+D15+D16</f>
        <v>173147</v>
      </c>
      <c r="E17" s="20">
        <f t="shared" si="3"/>
        <v>87717</v>
      </c>
      <c r="F17" s="20">
        <f t="shared" si="3"/>
        <v>119084</v>
      </c>
      <c r="G17" s="20">
        <f t="shared" si="3"/>
        <v>87936</v>
      </c>
      <c r="H17" s="20">
        <f t="shared" si="3"/>
        <v>161414</v>
      </c>
      <c r="I17" s="20">
        <f t="shared" si="3"/>
        <v>76658</v>
      </c>
      <c r="J17" s="20">
        <f t="shared" si="3"/>
        <v>77641</v>
      </c>
      <c r="K17" s="20">
        <f t="shared" si="3"/>
        <v>158733</v>
      </c>
      <c r="L17" s="20">
        <f t="shared" si="3"/>
        <v>104131</v>
      </c>
      <c r="M17" s="20">
        <f t="shared" si="3"/>
        <v>95187</v>
      </c>
      <c r="N17" s="20">
        <f t="shared" si="3"/>
        <v>346703</v>
      </c>
      <c r="O17" s="20">
        <f t="shared" si="3"/>
        <v>282624</v>
      </c>
      <c r="P17" s="31">
        <f t="shared" si="1"/>
        <v>1770975</v>
      </c>
    </row>
    <row r="18" s="2" customFormat="1" ht="10" customHeight="1" spans="2:16">
      <c r="B18" s="21"/>
      <c r="C18" s="21"/>
      <c r="P18" s="35"/>
    </row>
    <row r="19" s="1" customFormat="1" ht="20" customHeight="1" spans="2:16">
      <c r="B19" s="22" t="s">
        <v>25</v>
      </c>
      <c r="C19" s="23"/>
      <c r="D19" s="24" t="s">
        <v>2</v>
      </c>
      <c r="E19" s="24" t="s">
        <v>3</v>
      </c>
      <c r="F19" s="24" t="s">
        <v>4</v>
      </c>
      <c r="G19" s="24" t="s">
        <v>5</v>
      </c>
      <c r="H19" s="24" t="s">
        <v>6</v>
      </c>
      <c r="I19" s="24" t="s">
        <v>7</v>
      </c>
      <c r="J19" s="24" t="s">
        <v>8</v>
      </c>
      <c r="K19" s="24" t="s">
        <v>9</v>
      </c>
      <c r="L19" s="24" t="s">
        <v>10</v>
      </c>
      <c r="M19" s="24" t="s">
        <v>11</v>
      </c>
      <c r="N19" s="24" t="s">
        <v>12</v>
      </c>
      <c r="O19" s="24" t="s">
        <v>13</v>
      </c>
      <c r="P19" s="36" t="s">
        <v>14</v>
      </c>
    </row>
    <row r="20" s="2" customFormat="1" ht="20" customHeight="1" spans="2:16">
      <c r="B20" s="8" t="s">
        <v>1</v>
      </c>
      <c r="C20" s="8"/>
      <c r="D20" s="25">
        <f t="shared" ref="D20:O20" si="4">D8</f>
        <v>341821</v>
      </c>
      <c r="E20" s="25">
        <f t="shared" si="4"/>
        <v>228653</v>
      </c>
      <c r="F20" s="25">
        <f t="shared" si="4"/>
        <v>218890</v>
      </c>
      <c r="G20" s="25">
        <f t="shared" si="4"/>
        <v>214890</v>
      </c>
      <c r="H20" s="25">
        <f t="shared" si="4"/>
        <v>627676</v>
      </c>
      <c r="I20" s="25">
        <f t="shared" si="4"/>
        <v>632696</v>
      </c>
      <c r="J20" s="25">
        <f t="shared" si="4"/>
        <v>229604</v>
      </c>
      <c r="K20" s="25">
        <f t="shared" si="4"/>
        <v>313631</v>
      </c>
      <c r="L20" s="25">
        <f t="shared" si="4"/>
        <v>218590</v>
      </c>
      <c r="M20" s="25">
        <f t="shared" si="4"/>
        <v>214890</v>
      </c>
      <c r="N20" s="25">
        <f t="shared" si="4"/>
        <v>238290</v>
      </c>
      <c r="O20" s="25">
        <f t="shared" si="4"/>
        <v>927585</v>
      </c>
      <c r="P20" s="30">
        <f>D20+E20+F20+G20+H20+I20+J20+K20+L20+M20+N20+O20</f>
        <v>4407216</v>
      </c>
    </row>
    <row r="21" s="2" customFormat="1" ht="20" customHeight="1" spans="2:18">
      <c r="B21" s="16" t="s">
        <v>19</v>
      </c>
      <c r="C21" s="16"/>
      <c r="D21" s="17">
        <f t="shared" ref="D21:O21" si="5">D17</f>
        <v>173147</v>
      </c>
      <c r="E21" s="17">
        <f t="shared" si="5"/>
        <v>87717</v>
      </c>
      <c r="F21" s="17">
        <f t="shared" si="5"/>
        <v>119084</v>
      </c>
      <c r="G21" s="17">
        <f t="shared" si="5"/>
        <v>87936</v>
      </c>
      <c r="H21" s="17">
        <f t="shared" si="5"/>
        <v>161414</v>
      </c>
      <c r="I21" s="17">
        <f t="shared" si="5"/>
        <v>76658</v>
      </c>
      <c r="J21" s="17">
        <f t="shared" si="5"/>
        <v>77641</v>
      </c>
      <c r="K21" s="17">
        <f t="shared" si="5"/>
        <v>158733</v>
      </c>
      <c r="L21" s="17">
        <f t="shared" si="5"/>
        <v>104131</v>
      </c>
      <c r="M21" s="17">
        <f t="shared" si="5"/>
        <v>95187</v>
      </c>
      <c r="N21" s="17">
        <f t="shared" si="5"/>
        <v>346703</v>
      </c>
      <c r="O21" s="17">
        <f t="shared" si="5"/>
        <v>282624</v>
      </c>
      <c r="P21" s="30">
        <f>D21+E21+F21+G21+H21+I21+J21+K21+L21+M21+N21+O21</f>
        <v>1770975</v>
      </c>
      <c r="R21" s="35"/>
    </row>
    <row r="22" s="1" customFormat="1" ht="20" customHeight="1" spans="2:18">
      <c r="B22" s="26" t="s">
        <v>26</v>
      </c>
      <c r="C22" s="26"/>
      <c r="D22" s="27">
        <f t="shared" ref="D22:P22" si="6">D20-D21</f>
        <v>168674</v>
      </c>
      <c r="E22" s="27">
        <f t="shared" si="6"/>
        <v>140936</v>
      </c>
      <c r="F22" s="27">
        <f t="shared" si="6"/>
        <v>99806</v>
      </c>
      <c r="G22" s="27">
        <f t="shared" si="6"/>
        <v>126954</v>
      </c>
      <c r="H22" s="27">
        <f t="shared" si="6"/>
        <v>466262</v>
      </c>
      <c r="I22" s="27">
        <f t="shared" si="6"/>
        <v>556038</v>
      </c>
      <c r="J22" s="27">
        <f t="shared" si="6"/>
        <v>151963</v>
      </c>
      <c r="K22" s="27">
        <f t="shared" si="6"/>
        <v>154898</v>
      </c>
      <c r="L22" s="27">
        <f t="shared" si="6"/>
        <v>114459</v>
      </c>
      <c r="M22" s="27">
        <f t="shared" si="6"/>
        <v>119703</v>
      </c>
      <c r="N22" s="27">
        <f t="shared" si="6"/>
        <v>-108413</v>
      </c>
      <c r="O22" s="27">
        <f t="shared" si="6"/>
        <v>644961</v>
      </c>
      <c r="P22" s="37">
        <f t="shared" si="6"/>
        <v>2636241</v>
      </c>
      <c r="R22" s="38"/>
    </row>
    <row r="23" spans="4:18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R23" s="39"/>
    </row>
    <row r="24" spans="18:18">
      <c r="R24" s="39"/>
    </row>
    <row r="25" spans="18:18">
      <c r="R25" s="40"/>
    </row>
    <row r="26" spans="18:18">
      <c r="R26" s="39"/>
    </row>
    <row r="27" spans="18:18">
      <c r="R27" s="39"/>
    </row>
  </sheetData>
  <mergeCells count="10">
    <mergeCell ref="B3:C3"/>
    <mergeCell ref="B4:C4"/>
    <mergeCell ref="B5:C5"/>
    <mergeCell ref="B6:C6"/>
    <mergeCell ref="B10:C10"/>
    <mergeCell ref="B11:C11"/>
    <mergeCell ref="B12:C12"/>
    <mergeCell ref="B13:C13"/>
    <mergeCell ref="B20:C20"/>
    <mergeCell ref="B21:C21"/>
  </mergeCells>
  <printOptions horizontalCentered="1" verticalCentered="1"/>
  <pageMargins left="0.751388888888889" right="0.751388888888889" top="1" bottom="1" header="0.5" footer="0.5"/>
  <pageSetup paperSize="9" scale="65" orientation="landscape" horizontalDpi="600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>
    <row r="1" spans="1:1">
      <c r="A1" t="s">
        <v>10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B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3.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全体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2020-06-10T20:46:00Z</dcterms:created>
  <dcterms:modified xsi:type="dcterms:W3CDTF">2021-03-31T10:09:05Z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