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20"/>
  </bookViews>
  <sheets>
    <sheet name="記入例" sheetId="1" r:id="rId1"/>
    <sheet name="経費領収書管理シート" sheetId="2" r:id="rId2"/>
  </sheets>
  <calcPr calcId="144525" concurrentCalc="0"/>
</workbook>
</file>

<file path=xl/sharedStrings.xml><?xml version="1.0" encoding="utf-8"?>
<sst xmlns="http://schemas.openxmlformats.org/spreadsheetml/2006/main" count="24">
  <si>
    <t>月</t>
  </si>
  <si>
    <t>日</t>
  </si>
  <si>
    <t>支払先・内容等</t>
  </si>
  <si>
    <t>金額</t>
  </si>
  <si>
    <t>該当項目</t>
  </si>
  <si>
    <t>消費税
区分</t>
  </si>
  <si>
    <t>う　ち
課税金額</t>
  </si>
  <si>
    <t>う　ち
非課税金額</t>
  </si>
  <si>
    <t>〇〇ストア /  オフィスの消耗品</t>
  </si>
  <si>
    <t>消耗品費</t>
  </si>
  <si>
    <t>課税</t>
  </si>
  <si>
    <t>福利厚生費</t>
  </si>
  <si>
    <t>△書店　/　業界書籍</t>
  </si>
  <si>
    <t>雑費</t>
  </si>
  <si>
    <t>旅費交通費</t>
  </si>
  <si>
    <t>□区役所　/　住民票の取得</t>
  </si>
  <si>
    <t>租税公課</t>
  </si>
  <si>
    <t>非課税</t>
  </si>
  <si>
    <t>通信費</t>
  </si>
  <si>
    <t>〇〇カフェ　/　〇〇社との打ち合わせ</t>
  </si>
  <si>
    <t>接待交際費</t>
  </si>
  <si>
    <t>諸会費</t>
  </si>
  <si>
    <t>広告宣伝費</t>
  </si>
  <si>
    <t>合計</t>
  </si>
</sst>
</file>

<file path=xl/styles.xml><?xml version="1.0" encoding="utf-8"?>
<styleSheet xmlns="http://schemas.openxmlformats.org/spreadsheetml/2006/main">
  <numFmts count="6">
    <numFmt numFmtId="176" formatCode="_-[$¥-411]* #,##0_-;\-[$¥-411]* #,##0_-;_-[$¥-411]* &quot;-&quot;_-;_-@_-"/>
    <numFmt numFmtId="177" formatCode="#,##0_ "/>
    <numFmt numFmtId="43" formatCode="_ * #,##0.00_ ;_ * \-#,##0.00_ ;_ * &quot;-&quot;??_ ;_ @_ "/>
    <numFmt numFmtId="178" formatCode="_-&quot;\&quot;* #,##0.00_-\ ;\-&quot;\&quot;* #,##0.00_-\ ;_-&quot;\&quot;* &quot;-&quot;??_-\ ;_-@_-"/>
    <numFmt numFmtId="179" formatCode="_-&quot;\&quot;* #,##0_-\ ;\-&quot;\&quot;* #,##0_-\ ;_-&quot;\&quot;* &quot;-&quot;??_-\ ;_-@_-"/>
    <numFmt numFmtId="180" formatCode="_ * #,##0_ ;_ * \-#,##0_ ;_ * &quot;-&quot;??_ ;_ @_ "/>
  </numFmts>
  <fonts count="28">
    <font>
      <sz val="11"/>
      <color theme="1"/>
      <name val="ＭＳ Ｐゴシック"/>
      <charset val="134"/>
      <scheme val="minor"/>
    </font>
    <font>
      <sz val="11"/>
      <color theme="1"/>
      <name val="YuGothic Medium"/>
      <charset val="134"/>
    </font>
    <font>
      <sz val="11"/>
      <color theme="0"/>
      <name val="YuGothic Medium"/>
      <charset val="134"/>
    </font>
    <font>
      <sz val="12"/>
      <color theme="0"/>
      <name val="YuGothic Medium"/>
      <charset val="128"/>
    </font>
    <font>
      <sz val="11"/>
      <color theme="1"/>
      <name val="YuGothic Medium"/>
      <charset val="128"/>
    </font>
    <font>
      <sz val="11"/>
      <color theme="0"/>
      <name val="YuGothic Medium"/>
      <charset val="128"/>
    </font>
    <font>
      <sz val="12"/>
      <color theme="0"/>
      <name val="YuGothic Medium"/>
      <charset val="128"/>
    </font>
    <font>
      <sz val="11"/>
      <name val="YuGothic Medium"/>
      <charset val="128"/>
    </font>
    <font>
      <sz val="11"/>
      <name val="YuGothic Medium"/>
      <charset val="128"/>
    </font>
    <font>
      <sz val="11"/>
      <color rgb="FFFF00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5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9C0006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26" fillId="29" borderId="7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177" fontId="4" fillId="3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2" fillId="0" borderId="0" xfId="0" applyFont="1">
      <alignment vertical="center"/>
    </xf>
    <xf numFmtId="0" fontId="8" fillId="4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0" borderId="1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38" fontId="8" fillId="4" borderId="1" xfId="38" applyNumberFormat="1" applyFont="1" applyFill="1" applyBorder="1" applyAlignment="1">
      <alignment vertical="center"/>
    </xf>
    <xf numFmtId="38" fontId="8" fillId="4" borderId="1" xfId="38" applyNumberFormat="1" applyFont="1" applyFill="1" applyBorder="1" applyAlignment="1"/>
    <xf numFmtId="38" fontId="8" fillId="0" borderId="1" xfId="38" applyNumberFormat="1" applyFont="1" applyFill="1" applyBorder="1" applyAlignment="1">
      <alignment vertical="center"/>
    </xf>
    <xf numFmtId="38" fontId="8" fillId="0" borderId="1" xfId="38" applyNumberFormat="1" applyFont="1" applyBorder="1" applyAlignment="1"/>
    <xf numFmtId="38" fontId="8" fillId="4" borderId="3" xfId="38" applyNumberFormat="1" applyFont="1" applyFill="1" applyBorder="1" applyAlignment="1">
      <alignment vertical="center"/>
    </xf>
    <xf numFmtId="38" fontId="8" fillId="4" borderId="3" xfId="38" applyNumberFormat="1" applyFont="1" applyFill="1" applyBorder="1" applyAlignment="1"/>
    <xf numFmtId="176" fontId="6" fillId="2" borderId="4" xfId="44" applyNumberFormat="1" applyFont="1" applyFill="1" applyBorder="1" applyAlignment="1">
      <alignment vertic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2" xfId="13" builtinId="33"/>
    <cellStyle name="パーセント" xfId="14" builtinId="5"/>
    <cellStyle name="40% - アクセント 1" xfId="15" builtinId="31"/>
    <cellStyle name="アクセント 1" xfId="16" builtinId="29"/>
    <cellStyle name="60% - アクセント 4" xfId="17" builtinId="44"/>
    <cellStyle name="どちらでもない" xfId="18" builtinId="28"/>
    <cellStyle name="通貨" xfId="19" builtinId="4"/>
    <cellStyle name="出力" xfId="20" builtinId="21"/>
    <cellStyle name="見出し 3" xfId="21" builtinId="18"/>
    <cellStyle name="集計" xfId="22" builtinId="25"/>
    <cellStyle name="60% - アクセント 5" xfId="23" builtinId="48"/>
    <cellStyle name="20% - アクセント 6" xfId="24" builtinId="50"/>
    <cellStyle name="良い" xfId="25" builtinId="26"/>
    <cellStyle name="20% - アクセント 5" xfId="26" builtinId="46"/>
    <cellStyle name="アクセスしたハイパーリンク" xfId="27" builtinId="9"/>
    <cellStyle name="見出し 2" xfId="28" builtinId="17"/>
    <cellStyle name="説明文" xfId="29" builtinId="53"/>
    <cellStyle name="見出し 4" xfId="30" builtinId="19"/>
    <cellStyle name="メモ" xfId="31" builtinId="10"/>
    <cellStyle name="40% - アクセント 5" xfId="32" builtinId="47"/>
    <cellStyle name="計算" xfId="33" builtinId="22"/>
    <cellStyle name="アクセント 6" xfId="34" builtinId="49"/>
    <cellStyle name="ハイパーリンク" xfId="35" builtinId="8"/>
    <cellStyle name="60% - アクセント 3" xfId="36" builtinId="40"/>
    <cellStyle name="見出し 1" xfId="37" builtinId="16"/>
    <cellStyle name="桁区切り[0]" xfId="38" builtinId="6"/>
    <cellStyle name="リンクセル" xfId="39" builtinId="24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170815</xdr:colOff>
      <xdr:row>12</xdr:row>
      <xdr:rowOff>12700</xdr:rowOff>
    </xdr:from>
    <xdr:to>
      <xdr:col>11</xdr:col>
      <xdr:colOff>0</xdr:colOff>
      <xdr:row>30</xdr:row>
      <xdr:rowOff>70485</xdr:rowOff>
    </xdr:to>
    <xdr:sp>
      <xdr:nvSpPr>
        <xdr:cNvPr id="4" name="四角形 3"/>
        <xdr:cNvSpPr/>
      </xdr:nvSpPr>
      <xdr:spPr>
        <a:xfrm>
          <a:off x="5713095" y="2868930"/>
          <a:ext cx="3764280" cy="3898265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ja-JP" altLang="en-US" sz="1100" b="1"/>
            <a:t>備考欄（領収書の添付など）</a:t>
          </a:r>
          <a:endParaRPr lang="ja-JP" alt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170815</xdr:colOff>
      <xdr:row>12</xdr:row>
      <xdr:rowOff>12700</xdr:rowOff>
    </xdr:from>
    <xdr:to>
      <xdr:col>11</xdr:col>
      <xdr:colOff>0</xdr:colOff>
      <xdr:row>30</xdr:row>
      <xdr:rowOff>70485</xdr:rowOff>
    </xdr:to>
    <xdr:sp>
      <xdr:nvSpPr>
        <xdr:cNvPr id="2" name="四角形 1"/>
        <xdr:cNvSpPr/>
      </xdr:nvSpPr>
      <xdr:spPr>
        <a:xfrm>
          <a:off x="5713095" y="2868930"/>
          <a:ext cx="3764280" cy="3898265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 b="1"/>
            <a:t>備考欄（領収書の添付など）</a:t>
          </a:r>
          <a:endParaRPr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1"/>
  <sheetViews>
    <sheetView tabSelected="1" zoomScale="85" zoomScaleNormal="85" workbookViewId="0">
      <selection activeCell="E11" sqref="E11"/>
    </sheetView>
  </sheetViews>
  <sheetFormatPr defaultColWidth="8.73076923076923" defaultRowHeight="15" zeroHeight="1"/>
  <cols>
    <col min="1" max="1" width="5.73076923076923" style="1" customWidth="1"/>
    <col min="2" max="2" width="4.45192307692308" style="1" customWidth="1"/>
    <col min="3" max="3" width="39.1442307692308" style="1" customWidth="1"/>
    <col min="4" max="4" width="9.45192307692308" style="1" customWidth="1"/>
    <col min="5" max="5" width="12" style="1" customWidth="1"/>
    <col min="6" max="6" width="13.1826923076923" style="1" customWidth="1"/>
    <col min="7" max="7" width="2.54807692307692" style="2" customWidth="1"/>
    <col min="8" max="8" width="14.4519230769231" style="1" customWidth="1"/>
    <col min="9" max="9" width="13.3653846153846" style="1" customWidth="1"/>
    <col min="10" max="10" width="15.3653846153846" style="1" customWidth="1"/>
    <col min="11" max="11" width="13.8173076923077" style="1" customWidth="1"/>
    <col min="12" max="12" width="6.74038461538461" style="1" customWidth="1"/>
    <col min="13" max="16384" width="8.73076923076923" style="1" hidden="1" customWidth="1"/>
  </cols>
  <sheetData>
    <row r="1" ht="37" spans="1:11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17" t="s">
        <v>5</v>
      </c>
      <c r="G1" s="18"/>
      <c r="H1" s="19" t="s">
        <v>4</v>
      </c>
      <c r="I1" s="19" t="s">
        <v>3</v>
      </c>
      <c r="J1" s="30" t="s">
        <v>6</v>
      </c>
      <c r="K1" s="30" t="s">
        <v>7</v>
      </c>
    </row>
    <row r="2" ht="16.8" spans="1:11">
      <c r="A2" s="6">
        <v>1</v>
      </c>
      <c r="B2" s="7">
        <v>2</v>
      </c>
      <c r="C2" s="8" t="s">
        <v>8</v>
      </c>
      <c r="D2" s="9">
        <v>24000</v>
      </c>
      <c r="E2" s="20" t="s">
        <v>9</v>
      </c>
      <c r="F2" s="8" t="s">
        <v>10</v>
      </c>
      <c r="G2" s="21" t="str">
        <f>E2&amp;F2</f>
        <v>消耗品費課税</v>
      </c>
      <c r="H2" s="22" t="s">
        <v>11</v>
      </c>
      <c r="I2" s="31">
        <f>SUMIF(E2:E30,"=福利厚生費",D2:D30)</f>
        <v>0</v>
      </c>
      <c r="J2" s="32">
        <f>SUMIF(G2:G30,"福利厚生費課税",D2:D30)</f>
        <v>0</v>
      </c>
      <c r="K2" s="32">
        <f>I2-J2</f>
        <v>0</v>
      </c>
    </row>
    <row r="3" ht="16.8" spans="1:11">
      <c r="A3" s="10">
        <v>1</v>
      </c>
      <c r="B3" s="11">
        <v>12</v>
      </c>
      <c r="C3" s="12" t="s">
        <v>12</v>
      </c>
      <c r="D3" s="13">
        <v>2500</v>
      </c>
      <c r="E3" s="23" t="s">
        <v>13</v>
      </c>
      <c r="F3" s="12" t="s">
        <v>10</v>
      </c>
      <c r="G3" s="21" t="str">
        <f t="shared" ref="G3:G30" si="0">E3&amp;F3</f>
        <v>雑費課税</v>
      </c>
      <c r="H3" s="24" t="s">
        <v>14</v>
      </c>
      <c r="I3" s="33">
        <f>SUMIF(E2:E30,"=旅費交通費",D2:D30)</f>
        <v>0</v>
      </c>
      <c r="J3" s="34">
        <f>SUMIF(G2:G30,"旅費交通費課税",D2:D30)</f>
        <v>0</v>
      </c>
      <c r="K3" s="34">
        <f t="shared" ref="K2:K10" si="1">I3-J3</f>
        <v>0</v>
      </c>
    </row>
    <row r="4" ht="16.8" spans="1:11">
      <c r="A4" s="6">
        <v>1</v>
      </c>
      <c r="B4" s="7">
        <v>15</v>
      </c>
      <c r="C4" s="8" t="s">
        <v>15</v>
      </c>
      <c r="D4" s="9">
        <v>500</v>
      </c>
      <c r="E4" s="20" t="s">
        <v>16</v>
      </c>
      <c r="F4" s="8" t="s">
        <v>17</v>
      </c>
      <c r="G4" s="21" t="str">
        <f t="shared" si="0"/>
        <v>租税公課非課税</v>
      </c>
      <c r="H4" s="25" t="s">
        <v>18</v>
      </c>
      <c r="I4" s="31">
        <f>SUMIF(E2:E30,"=通信費",D2:D30)</f>
        <v>0</v>
      </c>
      <c r="J4" s="32">
        <f>SUMIF(G2:G30,"通信費課税",D2:D30)</f>
        <v>0</v>
      </c>
      <c r="K4" s="32">
        <f t="shared" si="1"/>
        <v>0</v>
      </c>
    </row>
    <row r="5" ht="16.8" spans="1:11">
      <c r="A5" s="10">
        <v>1</v>
      </c>
      <c r="B5" s="11">
        <v>18</v>
      </c>
      <c r="C5" s="12" t="s">
        <v>19</v>
      </c>
      <c r="D5" s="13">
        <v>2000</v>
      </c>
      <c r="E5" s="23" t="s">
        <v>20</v>
      </c>
      <c r="F5" s="12" t="s">
        <v>10</v>
      </c>
      <c r="G5" s="21" t="str">
        <f t="shared" si="0"/>
        <v>接待交際費課税</v>
      </c>
      <c r="H5" s="24" t="s">
        <v>20</v>
      </c>
      <c r="I5" s="33">
        <f>SUMIF(E2:E30,"=接待交際費",D2:D30)</f>
        <v>2000</v>
      </c>
      <c r="J5" s="34">
        <f>SUMIF(G2:G30,"接待交際費課税",D2:D30)</f>
        <v>2000</v>
      </c>
      <c r="K5" s="34">
        <f t="shared" si="1"/>
        <v>0</v>
      </c>
    </row>
    <row r="6" ht="16.8" spans="1:11">
      <c r="A6" s="6"/>
      <c r="B6" s="7"/>
      <c r="C6" s="8"/>
      <c r="D6" s="9"/>
      <c r="E6" s="20"/>
      <c r="F6" s="8"/>
      <c r="G6" s="21" t="str">
        <f t="shared" si="0"/>
        <v/>
      </c>
      <c r="H6" s="25" t="s">
        <v>21</v>
      </c>
      <c r="I6" s="31">
        <f>SUMIF(E2:E30,"=諸会費",D2:D30)</f>
        <v>0</v>
      </c>
      <c r="J6" s="32">
        <f>SUMIF(G2:G30,"諸会費課税",D2:D30)</f>
        <v>0</v>
      </c>
      <c r="K6" s="32">
        <f t="shared" si="1"/>
        <v>0</v>
      </c>
    </row>
    <row r="7" ht="16.8" spans="1:11">
      <c r="A7" s="10"/>
      <c r="B7" s="11"/>
      <c r="C7" s="12"/>
      <c r="D7" s="13"/>
      <c r="E7" s="23"/>
      <c r="F7" s="12"/>
      <c r="G7" s="21" t="str">
        <f t="shared" si="0"/>
        <v/>
      </c>
      <c r="H7" s="24" t="s">
        <v>9</v>
      </c>
      <c r="I7" s="33">
        <f>SUMIF(E2:E30,"=消耗品費",D2:D30)</f>
        <v>24000</v>
      </c>
      <c r="J7" s="34">
        <f>SUMIF(G2:G30,"消耗品費課税",D2:D30)</f>
        <v>24000</v>
      </c>
      <c r="K7" s="34">
        <f t="shared" si="1"/>
        <v>0</v>
      </c>
    </row>
    <row r="8" ht="16.8" spans="1:11">
      <c r="A8" s="6"/>
      <c r="B8" s="7"/>
      <c r="C8" s="8"/>
      <c r="D8" s="9"/>
      <c r="E8" s="20"/>
      <c r="F8" s="8"/>
      <c r="G8" s="21" t="str">
        <f t="shared" si="0"/>
        <v/>
      </c>
      <c r="H8" s="25" t="s">
        <v>22</v>
      </c>
      <c r="I8" s="31">
        <f>SUMIF(E2:E30,"=広告宣伝費",D2:D30)</f>
        <v>0</v>
      </c>
      <c r="J8" s="32">
        <f>SUMIF(G2:G30,"広告宣伝費課税",D2:D30)</f>
        <v>0</v>
      </c>
      <c r="K8" s="32">
        <f t="shared" si="1"/>
        <v>0</v>
      </c>
    </row>
    <row r="9" ht="16.8" spans="1:11">
      <c r="A9" s="10"/>
      <c r="B9" s="11"/>
      <c r="C9" s="12"/>
      <c r="D9" s="13"/>
      <c r="E9" s="23"/>
      <c r="F9" s="12"/>
      <c r="G9" s="21" t="str">
        <f t="shared" si="0"/>
        <v/>
      </c>
      <c r="H9" s="24" t="s">
        <v>16</v>
      </c>
      <c r="I9" s="33">
        <f>SUMIF(E2:E30,"=租税公課",D2:D30)</f>
        <v>500</v>
      </c>
      <c r="J9" s="34">
        <f>SUMIF(G2:G30,"租税公課課税",D2:D30)</f>
        <v>0</v>
      </c>
      <c r="K9" s="34">
        <f t="shared" si="1"/>
        <v>500</v>
      </c>
    </row>
    <row r="10" ht="16.8" spans="1:11">
      <c r="A10" s="6"/>
      <c r="B10" s="7"/>
      <c r="C10" s="8"/>
      <c r="D10" s="9"/>
      <c r="E10" s="20"/>
      <c r="F10" s="8"/>
      <c r="G10" s="21" t="str">
        <f t="shared" si="0"/>
        <v/>
      </c>
      <c r="H10" s="26" t="s">
        <v>13</v>
      </c>
      <c r="I10" s="35">
        <f>SUMIF(E2:E30,"=雑費",D2:D30)</f>
        <v>2500</v>
      </c>
      <c r="J10" s="32">
        <f>SUMIF(G2:G30,"雑費課税",D2:D30)</f>
        <v>2500</v>
      </c>
      <c r="K10" s="36">
        <f t="shared" si="1"/>
        <v>0</v>
      </c>
    </row>
    <row r="11" ht="19.15" spans="1:11">
      <c r="A11" s="10"/>
      <c r="B11" s="11"/>
      <c r="C11" s="12"/>
      <c r="D11" s="13"/>
      <c r="E11" s="27"/>
      <c r="F11" s="12"/>
      <c r="G11" s="21" t="str">
        <f t="shared" si="0"/>
        <v/>
      </c>
      <c r="H11" s="28" t="s">
        <v>23</v>
      </c>
      <c r="I11" s="37">
        <f t="shared" ref="I11:K11" si="2">SUM(I2:I10)</f>
        <v>29000</v>
      </c>
      <c r="J11" s="37">
        <f t="shared" si="2"/>
        <v>28500</v>
      </c>
      <c r="K11" s="37">
        <f t="shared" si="2"/>
        <v>500</v>
      </c>
    </row>
    <row r="12" ht="17.55" spans="1:7">
      <c r="A12" s="6"/>
      <c r="B12" s="7"/>
      <c r="C12" s="8"/>
      <c r="D12" s="9"/>
      <c r="E12" s="20"/>
      <c r="F12" s="8"/>
      <c r="G12" s="21" t="str">
        <f t="shared" si="0"/>
        <v/>
      </c>
    </row>
    <row r="13" ht="16.8" spans="1:11">
      <c r="A13" s="10"/>
      <c r="B13" s="11"/>
      <c r="C13" s="12"/>
      <c r="D13" s="13"/>
      <c r="E13" s="27"/>
      <c r="F13" s="12"/>
      <c r="G13" s="21" t="str">
        <f t="shared" si="0"/>
        <v/>
      </c>
      <c r="H13" s="29"/>
      <c r="I13" s="29"/>
      <c r="J13" s="29"/>
      <c r="K13" s="29"/>
    </row>
    <row r="14" ht="16.8" spans="1:11">
      <c r="A14" s="6"/>
      <c r="B14" s="7"/>
      <c r="C14" s="8"/>
      <c r="D14" s="9"/>
      <c r="E14" s="20"/>
      <c r="F14" s="8"/>
      <c r="G14" s="21" t="str">
        <f t="shared" si="0"/>
        <v/>
      </c>
      <c r="H14" s="29"/>
      <c r="I14" s="29"/>
      <c r="J14" s="29"/>
      <c r="K14" s="29"/>
    </row>
    <row r="15" ht="16.8" spans="1:11">
      <c r="A15" s="10"/>
      <c r="B15" s="11"/>
      <c r="C15" s="12"/>
      <c r="D15" s="13"/>
      <c r="E15" s="27"/>
      <c r="F15" s="12"/>
      <c r="G15" s="21" t="str">
        <f t="shared" si="0"/>
        <v/>
      </c>
      <c r="H15" s="29"/>
      <c r="I15" s="29"/>
      <c r="J15" s="29"/>
      <c r="K15" s="29"/>
    </row>
    <row r="16" ht="16.8" spans="1:11">
      <c r="A16" s="6"/>
      <c r="B16" s="7"/>
      <c r="C16" s="8"/>
      <c r="D16" s="9"/>
      <c r="E16" s="20"/>
      <c r="F16" s="8"/>
      <c r="G16" s="21" t="str">
        <f t="shared" si="0"/>
        <v/>
      </c>
      <c r="H16" s="29"/>
      <c r="I16" s="29"/>
      <c r="J16" s="29"/>
      <c r="K16" s="29"/>
    </row>
    <row r="17" ht="16.8" spans="1:11">
      <c r="A17" s="10"/>
      <c r="B17" s="11"/>
      <c r="C17" s="12"/>
      <c r="D17" s="13"/>
      <c r="E17" s="27"/>
      <c r="F17" s="12"/>
      <c r="G17" s="21" t="str">
        <f t="shared" si="0"/>
        <v/>
      </c>
      <c r="H17" s="29"/>
      <c r="I17" s="29"/>
      <c r="J17" s="29"/>
      <c r="K17" s="29"/>
    </row>
    <row r="18" ht="16.8" spans="1:11">
      <c r="A18" s="6"/>
      <c r="B18" s="7"/>
      <c r="C18" s="8"/>
      <c r="D18" s="9"/>
      <c r="E18" s="20"/>
      <c r="F18" s="8"/>
      <c r="G18" s="21" t="str">
        <f t="shared" si="0"/>
        <v/>
      </c>
      <c r="H18" s="29"/>
      <c r="I18" s="29"/>
      <c r="J18" s="29"/>
      <c r="K18" s="29"/>
    </row>
    <row r="19" ht="16.8" spans="1:11">
      <c r="A19" s="10"/>
      <c r="B19" s="11"/>
      <c r="C19" s="12"/>
      <c r="D19" s="13"/>
      <c r="E19" s="27"/>
      <c r="F19" s="12"/>
      <c r="G19" s="21" t="str">
        <f t="shared" si="0"/>
        <v/>
      </c>
      <c r="H19" s="29"/>
      <c r="I19" s="29"/>
      <c r="J19" s="29"/>
      <c r="K19" s="29"/>
    </row>
    <row r="20" ht="16.8" spans="1:11">
      <c r="A20" s="6"/>
      <c r="B20" s="7"/>
      <c r="C20" s="8"/>
      <c r="D20" s="9"/>
      <c r="E20" s="20"/>
      <c r="F20" s="8"/>
      <c r="G20" s="21" t="str">
        <f t="shared" si="0"/>
        <v/>
      </c>
      <c r="H20" s="29"/>
      <c r="I20" s="29"/>
      <c r="J20" s="29"/>
      <c r="K20" s="29"/>
    </row>
    <row r="21" ht="16.8" spans="1:11">
      <c r="A21" s="10"/>
      <c r="B21" s="11"/>
      <c r="C21" s="12"/>
      <c r="D21" s="13"/>
      <c r="E21" s="27"/>
      <c r="F21" s="12"/>
      <c r="G21" s="21" t="str">
        <f t="shared" si="0"/>
        <v/>
      </c>
      <c r="H21" s="29"/>
      <c r="I21" s="29"/>
      <c r="J21" s="29"/>
      <c r="K21" s="29"/>
    </row>
    <row r="22" ht="16.8" spans="1:11">
      <c r="A22" s="6"/>
      <c r="B22" s="7"/>
      <c r="C22" s="8"/>
      <c r="D22" s="9"/>
      <c r="E22" s="20"/>
      <c r="F22" s="8"/>
      <c r="G22" s="21" t="str">
        <f t="shared" si="0"/>
        <v/>
      </c>
      <c r="H22" s="29"/>
      <c r="I22" s="29"/>
      <c r="J22" s="29"/>
      <c r="K22" s="29"/>
    </row>
    <row r="23" ht="16.8" spans="1:11">
      <c r="A23" s="10"/>
      <c r="B23" s="11"/>
      <c r="C23" s="12"/>
      <c r="D23" s="13"/>
      <c r="E23" s="27"/>
      <c r="F23" s="12"/>
      <c r="G23" s="21" t="str">
        <f t="shared" si="0"/>
        <v/>
      </c>
      <c r="H23" s="29"/>
      <c r="I23" s="29"/>
      <c r="J23" s="29"/>
      <c r="K23" s="29"/>
    </row>
    <row r="24" ht="16.8" spans="1:11">
      <c r="A24" s="6"/>
      <c r="B24" s="7"/>
      <c r="C24" s="8"/>
      <c r="D24" s="9"/>
      <c r="E24" s="20"/>
      <c r="F24" s="8"/>
      <c r="G24" s="21" t="str">
        <f t="shared" si="0"/>
        <v/>
      </c>
      <c r="H24" s="29"/>
      <c r="I24" s="29"/>
      <c r="J24" s="29"/>
      <c r="K24" s="29"/>
    </row>
    <row r="25" ht="16.8" spans="1:11">
      <c r="A25" s="10"/>
      <c r="B25" s="11"/>
      <c r="C25" s="12"/>
      <c r="D25" s="13"/>
      <c r="E25" s="27"/>
      <c r="F25" s="12"/>
      <c r="G25" s="21" t="str">
        <f t="shared" si="0"/>
        <v/>
      </c>
      <c r="H25" s="29"/>
      <c r="I25" s="29"/>
      <c r="J25" s="29"/>
      <c r="K25" s="29"/>
    </row>
    <row r="26" ht="16.8" spans="1:11">
      <c r="A26" s="6"/>
      <c r="B26" s="7"/>
      <c r="C26" s="8"/>
      <c r="D26" s="9"/>
      <c r="E26" s="20"/>
      <c r="F26" s="8"/>
      <c r="G26" s="21" t="str">
        <f t="shared" si="0"/>
        <v/>
      </c>
      <c r="H26" s="29"/>
      <c r="I26" s="29"/>
      <c r="J26" s="29"/>
      <c r="K26" s="29"/>
    </row>
    <row r="27" ht="16.8" spans="1:11">
      <c r="A27" s="10"/>
      <c r="B27" s="11"/>
      <c r="C27" s="12"/>
      <c r="D27" s="13"/>
      <c r="E27" s="27"/>
      <c r="F27" s="12"/>
      <c r="G27" s="21" t="str">
        <f t="shared" si="0"/>
        <v/>
      </c>
      <c r="H27" s="29"/>
      <c r="I27" s="29"/>
      <c r="J27" s="29"/>
      <c r="K27" s="29"/>
    </row>
    <row r="28" ht="16.8" spans="1:11">
      <c r="A28" s="6"/>
      <c r="B28" s="7"/>
      <c r="C28" s="8"/>
      <c r="D28" s="9"/>
      <c r="E28" s="20"/>
      <c r="F28" s="8"/>
      <c r="G28" s="21" t="str">
        <f t="shared" si="0"/>
        <v/>
      </c>
      <c r="H28" s="29"/>
      <c r="I28" s="29"/>
      <c r="J28" s="29"/>
      <c r="K28" s="29"/>
    </row>
    <row r="29" ht="16.8" spans="1:11">
      <c r="A29" s="10"/>
      <c r="B29" s="11"/>
      <c r="C29" s="12"/>
      <c r="D29" s="13"/>
      <c r="E29" s="27"/>
      <c r="F29" s="12"/>
      <c r="G29" s="21" t="str">
        <f t="shared" si="0"/>
        <v/>
      </c>
      <c r="H29" s="29"/>
      <c r="I29" s="29"/>
      <c r="J29" s="29"/>
      <c r="K29" s="29"/>
    </row>
    <row r="30" ht="16.8" spans="1:11">
      <c r="A30" s="6"/>
      <c r="B30" s="7"/>
      <c r="C30" s="8"/>
      <c r="D30" s="9"/>
      <c r="E30" s="20"/>
      <c r="F30" s="8"/>
      <c r="G30" s="21" t="str">
        <f t="shared" si="0"/>
        <v/>
      </c>
      <c r="H30" s="29"/>
      <c r="I30" s="29"/>
      <c r="J30" s="29"/>
      <c r="K30" s="29"/>
    </row>
    <row r="31" ht="16.8" spans="1:11">
      <c r="A31" s="14" t="s">
        <v>23</v>
      </c>
      <c r="B31" s="15"/>
      <c r="C31" s="14"/>
      <c r="D31" s="16">
        <f>SUM(D2:D30)</f>
        <v>29000</v>
      </c>
      <c r="E31" s="14"/>
      <c r="F31" s="14"/>
      <c r="G31" s="21"/>
      <c r="H31" s="29"/>
      <c r="I31" s="29"/>
      <c r="J31" s="29"/>
      <c r="K31" s="29"/>
    </row>
  </sheetData>
  <dataValidations count="2">
    <dataValidation type="list" allowBlank="1" showInputMessage="1" showErrorMessage="1" sqref="E2:E9">
      <formula1>"福利厚生費,旅費交通費,通信費,接待交際費,諸会費,消耗品費,広告宣伝費,租税公課,雑費"</formula1>
    </dataValidation>
    <dataValidation type="list" allowBlank="1" showInputMessage="1" showErrorMessage="1" sqref="F2:F30">
      <formula1>"課税,非課税"</formula1>
    </dataValidation>
  </dataValidations>
  <pageMargins left="0.393055555555556" right="0.235416666666667" top="0.826388888888889" bottom="0.590277777777778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1"/>
  <sheetViews>
    <sheetView zoomScale="85" zoomScaleNormal="85" workbookViewId="0">
      <selection activeCell="D9" sqref="D9"/>
    </sheetView>
  </sheetViews>
  <sheetFormatPr defaultColWidth="8.73076923076923" defaultRowHeight="15" zeroHeight="1"/>
  <cols>
    <col min="1" max="1" width="5.73076923076923" style="1" customWidth="1"/>
    <col min="2" max="2" width="4.45192307692308" style="1" customWidth="1"/>
    <col min="3" max="3" width="39.1442307692308" style="1" customWidth="1"/>
    <col min="4" max="4" width="9.45192307692308" style="1" customWidth="1"/>
    <col min="5" max="5" width="12" style="1" customWidth="1"/>
    <col min="6" max="6" width="13.1826923076923" style="1" customWidth="1"/>
    <col min="7" max="7" width="2.54807692307692" style="2" customWidth="1"/>
    <col min="8" max="8" width="14.4519230769231" style="1" customWidth="1"/>
    <col min="9" max="9" width="13.3653846153846" style="1" customWidth="1"/>
    <col min="10" max="10" width="15.3653846153846" style="1" customWidth="1"/>
    <col min="11" max="11" width="13.8173076923077" style="1" customWidth="1"/>
    <col min="12" max="12" width="6.74038461538461" style="1" customWidth="1"/>
    <col min="13" max="16384" width="8.73076923076923" style="1" hidden="1" customWidth="1"/>
  </cols>
  <sheetData>
    <row r="1" ht="37" spans="1:11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17" t="s">
        <v>5</v>
      </c>
      <c r="G1" s="18"/>
      <c r="H1" s="19" t="s">
        <v>4</v>
      </c>
      <c r="I1" s="19" t="s">
        <v>3</v>
      </c>
      <c r="J1" s="30" t="s">
        <v>6</v>
      </c>
      <c r="K1" s="30" t="s">
        <v>7</v>
      </c>
    </row>
    <row r="2" ht="16.8" spans="1:11">
      <c r="A2" s="6"/>
      <c r="B2" s="7"/>
      <c r="C2" s="8"/>
      <c r="D2" s="9"/>
      <c r="E2" s="20"/>
      <c r="F2" s="8"/>
      <c r="G2" s="21" t="str">
        <f t="shared" ref="G2:G30" si="0">E2&amp;F2</f>
        <v/>
      </c>
      <c r="H2" s="22" t="s">
        <v>11</v>
      </c>
      <c r="I2" s="31">
        <f>SUMIF(E2:E30,"=福利厚生費",D2:D30)</f>
        <v>0</v>
      </c>
      <c r="J2" s="32">
        <f>SUMIF(G2:G30,"福利厚生費課税",D2:D30)</f>
        <v>0</v>
      </c>
      <c r="K2" s="32">
        <f t="shared" ref="K2:K10" si="1">I2-J2</f>
        <v>0</v>
      </c>
    </row>
    <row r="3" ht="16.8" spans="1:11">
      <c r="A3" s="10"/>
      <c r="B3" s="11"/>
      <c r="C3" s="12"/>
      <c r="D3" s="13"/>
      <c r="E3" s="23"/>
      <c r="F3" s="12"/>
      <c r="G3" s="21" t="str">
        <f t="shared" si="0"/>
        <v/>
      </c>
      <c r="H3" s="24" t="s">
        <v>14</v>
      </c>
      <c r="I3" s="33">
        <f>SUMIF(E2:E30,"=旅費交通費",D2:D30)</f>
        <v>0</v>
      </c>
      <c r="J3" s="34">
        <f>SUMIF(G2:G30,"旅費交通費課税",D2:D30)</f>
        <v>0</v>
      </c>
      <c r="K3" s="34">
        <f t="shared" si="1"/>
        <v>0</v>
      </c>
    </row>
    <row r="4" ht="16.8" spans="1:11">
      <c r="A4" s="6"/>
      <c r="B4" s="7"/>
      <c r="C4" s="8"/>
      <c r="D4" s="9"/>
      <c r="E4" s="20"/>
      <c r="F4" s="8"/>
      <c r="G4" s="21" t="str">
        <f t="shared" si="0"/>
        <v/>
      </c>
      <c r="H4" s="25" t="s">
        <v>18</v>
      </c>
      <c r="I4" s="31">
        <f>SUMIF(E2:E30,"=通信費",D2:D30)</f>
        <v>0</v>
      </c>
      <c r="J4" s="32">
        <f>SUMIF(G4:G32,"通信費課税",D4:D32)</f>
        <v>0</v>
      </c>
      <c r="K4" s="32">
        <f t="shared" si="1"/>
        <v>0</v>
      </c>
    </row>
    <row r="5" ht="16.8" spans="1:11">
      <c r="A5" s="10"/>
      <c r="B5" s="11"/>
      <c r="C5" s="12"/>
      <c r="D5" s="13"/>
      <c r="E5" s="23"/>
      <c r="F5" s="12"/>
      <c r="G5" s="21" t="str">
        <f t="shared" si="0"/>
        <v/>
      </c>
      <c r="H5" s="24" t="s">
        <v>20</v>
      </c>
      <c r="I5" s="33">
        <f>SUMIF(E2:E30,"=接待交際費",D2:D30)</f>
        <v>0</v>
      </c>
      <c r="J5" s="34">
        <f>SUMIF(G4:G32,"接待交際費課税",D4:D32)</f>
        <v>0</v>
      </c>
      <c r="K5" s="34">
        <f t="shared" si="1"/>
        <v>0</v>
      </c>
    </row>
    <row r="6" ht="16.8" spans="1:11">
      <c r="A6" s="6"/>
      <c r="B6" s="7"/>
      <c r="C6" s="8"/>
      <c r="D6" s="9"/>
      <c r="E6" s="20"/>
      <c r="F6" s="8"/>
      <c r="G6" s="21" t="str">
        <f t="shared" si="0"/>
        <v/>
      </c>
      <c r="H6" s="25" t="s">
        <v>21</v>
      </c>
      <c r="I6" s="31">
        <f>SUMIF(E2:E30,"=諸会費",D2:D30)</f>
        <v>0</v>
      </c>
      <c r="J6" s="32">
        <f>SUMIF(G6:G34,"諸会費課税",D6:D34)</f>
        <v>0</v>
      </c>
      <c r="K6" s="32">
        <f t="shared" si="1"/>
        <v>0</v>
      </c>
    </row>
    <row r="7" ht="16.8" spans="1:11">
      <c r="A7" s="10"/>
      <c r="B7" s="11"/>
      <c r="C7" s="12"/>
      <c r="D7" s="13"/>
      <c r="E7" s="23"/>
      <c r="F7" s="12"/>
      <c r="G7" s="21" t="str">
        <f t="shared" si="0"/>
        <v/>
      </c>
      <c r="H7" s="24" t="s">
        <v>9</v>
      </c>
      <c r="I7" s="33">
        <f>SUMIF(E2:E30,"=消耗品費",D2:D30)</f>
        <v>0</v>
      </c>
      <c r="J7" s="34">
        <f>SUMIF(G6:G34,"消耗品費課税",D6:D34)</f>
        <v>0</v>
      </c>
      <c r="K7" s="34">
        <f t="shared" si="1"/>
        <v>0</v>
      </c>
    </row>
    <row r="8" ht="16.8" spans="1:11">
      <c r="A8" s="6"/>
      <c r="B8" s="7"/>
      <c r="C8" s="8"/>
      <c r="D8" s="9"/>
      <c r="E8" s="20"/>
      <c r="F8" s="8"/>
      <c r="G8" s="21" t="str">
        <f t="shared" si="0"/>
        <v/>
      </c>
      <c r="H8" s="25" t="s">
        <v>22</v>
      </c>
      <c r="I8" s="31">
        <f>SUMIF(E2:E30,"=広告宣伝費",D2:D30)</f>
        <v>0</v>
      </c>
      <c r="J8" s="32">
        <f>SUMIF(G8:G36,"広告宣伝費課税",D8:D36)</f>
        <v>0</v>
      </c>
      <c r="K8" s="32">
        <f t="shared" si="1"/>
        <v>0</v>
      </c>
    </row>
    <row r="9" ht="16.8" spans="1:11">
      <c r="A9" s="10"/>
      <c r="B9" s="11"/>
      <c r="C9" s="12"/>
      <c r="D9" s="13"/>
      <c r="E9" s="23"/>
      <c r="F9" s="12"/>
      <c r="G9" s="21" t="str">
        <f t="shared" si="0"/>
        <v/>
      </c>
      <c r="H9" s="24" t="s">
        <v>16</v>
      </c>
      <c r="I9" s="33">
        <f>SUMIF(E2:E30,"=租税公課",D2:D30)</f>
        <v>0</v>
      </c>
      <c r="J9" s="34">
        <f>SUMIF(G8:G36,"租税公課課税",D8:D36)</f>
        <v>0</v>
      </c>
      <c r="K9" s="34">
        <f t="shared" si="1"/>
        <v>0</v>
      </c>
    </row>
    <row r="10" ht="16.8" spans="1:11">
      <c r="A10" s="6"/>
      <c r="B10" s="7"/>
      <c r="C10" s="8"/>
      <c r="D10" s="9"/>
      <c r="E10" s="20"/>
      <c r="F10" s="8"/>
      <c r="G10" s="21" t="str">
        <f t="shared" si="0"/>
        <v/>
      </c>
      <c r="H10" s="26" t="s">
        <v>13</v>
      </c>
      <c r="I10" s="35">
        <f>SUMIF(E2:E30,"=雑費",D2:D30)</f>
        <v>0</v>
      </c>
      <c r="J10" s="32">
        <f>SUMIF(G10:G38,"雑費課税",D10:D38)</f>
        <v>0</v>
      </c>
      <c r="K10" s="36">
        <f t="shared" si="1"/>
        <v>0</v>
      </c>
    </row>
    <row r="11" ht="19.15" spans="1:11">
      <c r="A11" s="10"/>
      <c r="B11" s="11"/>
      <c r="C11" s="12"/>
      <c r="D11" s="13"/>
      <c r="E11" s="27"/>
      <c r="F11" s="12"/>
      <c r="G11" s="21" t="str">
        <f t="shared" si="0"/>
        <v/>
      </c>
      <c r="H11" s="28" t="s">
        <v>23</v>
      </c>
      <c r="I11" s="37">
        <f t="shared" ref="I11:K11" si="2">SUM(I2:I10)</f>
        <v>0</v>
      </c>
      <c r="J11" s="37">
        <f t="shared" si="2"/>
        <v>0</v>
      </c>
      <c r="K11" s="37">
        <f t="shared" si="2"/>
        <v>0</v>
      </c>
    </row>
    <row r="12" ht="17.55" spans="1:7">
      <c r="A12" s="6"/>
      <c r="B12" s="7"/>
      <c r="C12" s="8"/>
      <c r="D12" s="9"/>
      <c r="E12" s="20"/>
      <c r="F12" s="8"/>
      <c r="G12" s="21" t="str">
        <f t="shared" si="0"/>
        <v/>
      </c>
    </row>
    <row r="13" ht="16.8" spans="1:11">
      <c r="A13" s="10"/>
      <c r="B13" s="11"/>
      <c r="C13" s="12"/>
      <c r="D13" s="13"/>
      <c r="E13" s="27"/>
      <c r="F13" s="12"/>
      <c r="G13" s="21" t="str">
        <f t="shared" si="0"/>
        <v/>
      </c>
      <c r="H13" s="29"/>
      <c r="I13" s="29"/>
      <c r="J13" s="29"/>
      <c r="K13" s="29"/>
    </row>
    <row r="14" ht="16.8" spans="1:11">
      <c r="A14" s="6"/>
      <c r="B14" s="7"/>
      <c r="C14" s="8"/>
      <c r="D14" s="9"/>
      <c r="E14" s="20"/>
      <c r="F14" s="8"/>
      <c r="G14" s="21" t="str">
        <f t="shared" si="0"/>
        <v/>
      </c>
      <c r="H14" s="29"/>
      <c r="I14" s="29"/>
      <c r="J14" s="29"/>
      <c r="K14" s="29"/>
    </row>
    <row r="15" ht="16.8" spans="1:11">
      <c r="A15" s="10"/>
      <c r="B15" s="11"/>
      <c r="C15" s="12"/>
      <c r="D15" s="13"/>
      <c r="E15" s="27"/>
      <c r="F15" s="12"/>
      <c r="G15" s="21" t="str">
        <f t="shared" si="0"/>
        <v/>
      </c>
      <c r="H15" s="29"/>
      <c r="I15" s="29"/>
      <c r="J15" s="29"/>
      <c r="K15" s="29"/>
    </row>
    <row r="16" ht="16.8" spans="1:11">
      <c r="A16" s="6"/>
      <c r="B16" s="7"/>
      <c r="C16" s="8"/>
      <c r="D16" s="9"/>
      <c r="E16" s="20"/>
      <c r="F16" s="8"/>
      <c r="G16" s="21" t="str">
        <f t="shared" si="0"/>
        <v/>
      </c>
      <c r="H16" s="29"/>
      <c r="I16" s="29"/>
      <c r="J16" s="29"/>
      <c r="K16" s="29"/>
    </row>
    <row r="17" ht="16.8" spans="1:11">
      <c r="A17" s="10"/>
      <c r="B17" s="11"/>
      <c r="C17" s="12"/>
      <c r="D17" s="13"/>
      <c r="E17" s="27"/>
      <c r="F17" s="12"/>
      <c r="G17" s="21" t="str">
        <f t="shared" si="0"/>
        <v/>
      </c>
      <c r="H17" s="29"/>
      <c r="I17" s="29"/>
      <c r="J17" s="29"/>
      <c r="K17" s="29"/>
    </row>
    <row r="18" ht="16.8" spans="1:11">
      <c r="A18" s="6"/>
      <c r="B18" s="7"/>
      <c r="C18" s="8"/>
      <c r="D18" s="9"/>
      <c r="E18" s="20"/>
      <c r="F18" s="8"/>
      <c r="G18" s="21" t="str">
        <f t="shared" si="0"/>
        <v/>
      </c>
      <c r="H18" s="29"/>
      <c r="I18" s="29"/>
      <c r="J18" s="29"/>
      <c r="K18" s="29"/>
    </row>
    <row r="19" ht="16.8" spans="1:11">
      <c r="A19" s="10"/>
      <c r="B19" s="11"/>
      <c r="C19" s="12"/>
      <c r="D19" s="13"/>
      <c r="E19" s="27"/>
      <c r="F19" s="12"/>
      <c r="G19" s="21" t="str">
        <f t="shared" si="0"/>
        <v/>
      </c>
      <c r="H19" s="29"/>
      <c r="I19" s="29"/>
      <c r="J19" s="29"/>
      <c r="K19" s="29"/>
    </row>
    <row r="20" ht="16.8" spans="1:11">
      <c r="A20" s="6"/>
      <c r="B20" s="7"/>
      <c r="C20" s="8"/>
      <c r="D20" s="9"/>
      <c r="E20" s="20"/>
      <c r="F20" s="8"/>
      <c r="G20" s="21" t="str">
        <f t="shared" si="0"/>
        <v/>
      </c>
      <c r="H20" s="29"/>
      <c r="I20" s="29"/>
      <c r="J20" s="29"/>
      <c r="K20" s="29"/>
    </row>
    <row r="21" ht="16.8" spans="1:11">
      <c r="A21" s="10"/>
      <c r="B21" s="11"/>
      <c r="C21" s="12"/>
      <c r="D21" s="13"/>
      <c r="E21" s="27"/>
      <c r="F21" s="12"/>
      <c r="G21" s="21" t="str">
        <f t="shared" si="0"/>
        <v/>
      </c>
      <c r="H21" s="29"/>
      <c r="I21" s="29"/>
      <c r="J21" s="29"/>
      <c r="K21" s="29"/>
    </row>
    <row r="22" ht="16.8" spans="1:11">
      <c r="A22" s="6"/>
      <c r="B22" s="7"/>
      <c r="C22" s="8"/>
      <c r="D22" s="9"/>
      <c r="E22" s="20"/>
      <c r="F22" s="8"/>
      <c r="G22" s="21" t="str">
        <f t="shared" si="0"/>
        <v/>
      </c>
      <c r="H22" s="29"/>
      <c r="I22" s="29"/>
      <c r="J22" s="29"/>
      <c r="K22" s="29"/>
    </row>
    <row r="23" ht="16.8" spans="1:11">
      <c r="A23" s="10"/>
      <c r="B23" s="11"/>
      <c r="C23" s="12"/>
      <c r="D23" s="13"/>
      <c r="E23" s="27"/>
      <c r="F23" s="12"/>
      <c r="G23" s="21" t="str">
        <f t="shared" si="0"/>
        <v/>
      </c>
      <c r="H23" s="29"/>
      <c r="I23" s="29"/>
      <c r="J23" s="29"/>
      <c r="K23" s="29"/>
    </row>
    <row r="24" ht="16.8" spans="1:11">
      <c r="A24" s="6"/>
      <c r="B24" s="7"/>
      <c r="C24" s="8"/>
      <c r="D24" s="9"/>
      <c r="E24" s="20"/>
      <c r="F24" s="8"/>
      <c r="G24" s="21" t="str">
        <f t="shared" si="0"/>
        <v/>
      </c>
      <c r="H24" s="29"/>
      <c r="I24" s="29"/>
      <c r="J24" s="29"/>
      <c r="K24" s="29"/>
    </row>
    <row r="25" ht="16.8" spans="1:11">
      <c r="A25" s="10"/>
      <c r="B25" s="11"/>
      <c r="C25" s="12"/>
      <c r="D25" s="13"/>
      <c r="E25" s="27"/>
      <c r="F25" s="12"/>
      <c r="G25" s="21" t="str">
        <f t="shared" si="0"/>
        <v/>
      </c>
      <c r="H25" s="29"/>
      <c r="I25" s="29"/>
      <c r="J25" s="29"/>
      <c r="K25" s="29"/>
    </row>
    <row r="26" ht="16.8" spans="1:11">
      <c r="A26" s="6"/>
      <c r="B26" s="7"/>
      <c r="C26" s="8"/>
      <c r="D26" s="9"/>
      <c r="E26" s="20"/>
      <c r="F26" s="8"/>
      <c r="G26" s="21" t="str">
        <f t="shared" si="0"/>
        <v/>
      </c>
      <c r="H26" s="29"/>
      <c r="I26" s="29"/>
      <c r="J26" s="29"/>
      <c r="K26" s="29"/>
    </row>
    <row r="27" ht="16.8" spans="1:11">
      <c r="A27" s="10"/>
      <c r="B27" s="11"/>
      <c r="C27" s="12"/>
      <c r="D27" s="13"/>
      <c r="E27" s="27"/>
      <c r="F27" s="12"/>
      <c r="G27" s="21" t="str">
        <f t="shared" si="0"/>
        <v/>
      </c>
      <c r="H27" s="29"/>
      <c r="I27" s="29"/>
      <c r="J27" s="29"/>
      <c r="K27" s="29"/>
    </row>
    <row r="28" ht="16.8" spans="1:11">
      <c r="A28" s="6"/>
      <c r="B28" s="7"/>
      <c r="C28" s="8"/>
      <c r="D28" s="9"/>
      <c r="E28" s="20"/>
      <c r="F28" s="8"/>
      <c r="G28" s="21" t="str">
        <f t="shared" si="0"/>
        <v/>
      </c>
      <c r="H28" s="29"/>
      <c r="I28" s="29"/>
      <c r="J28" s="29"/>
      <c r="K28" s="29"/>
    </row>
    <row r="29" ht="16.8" spans="1:11">
      <c r="A29" s="10"/>
      <c r="B29" s="11"/>
      <c r="C29" s="12"/>
      <c r="D29" s="13"/>
      <c r="E29" s="27"/>
      <c r="F29" s="12"/>
      <c r="G29" s="21" t="str">
        <f t="shared" si="0"/>
        <v/>
      </c>
      <c r="H29" s="29"/>
      <c r="I29" s="29"/>
      <c r="J29" s="29"/>
      <c r="K29" s="29"/>
    </row>
    <row r="30" ht="16.8" spans="1:11">
      <c r="A30" s="6"/>
      <c r="B30" s="7"/>
      <c r="C30" s="8"/>
      <c r="D30" s="9"/>
      <c r="E30" s="20"/>
      <c r="F30" s="8"/>
      <c r="G30" s="21" t="str">
        <f t="shared" si="0"/>
        <v/>
      </c>
      <c r="H30" s="29"/>
      <c r="I30" s="29"/>
      <c r="J30" s="29"/>
      <c r="K30" s="29"/>
    </row>
    <row r="31" ht="16.8" spans="1:11">
      <c r="A31" s="14" t="s">
        <v>23</v>
      </c>
      <c r="B31" s="15"/>
      <c r="C31" s="14"/>
      <c r="D31" s="16">
        <f>SUM(D2:D30)</f>
        <v>0</v>
      </c>
      <c r="E31" s="14"/>
      <c r="F31" s="14"/>
      <c r="G31" s="21"/>
      <c r="H31" s="29"/>
      <c r="I31" s="29"/>
      <c r="J31" s="29"/>
      <c r="K31" s="29"/>
    </row>
  </sheetData>
  <dataValidations count="2">
    <dataValidation type="list" allowBlank="1" showInputMessage="1" showErrorMessage="1" sqref="E2:E9">
      <formula1>"福利厚生費,旅費交通費,通信費,交際接待費,諸会費,消耗品費,広告宣伝費,租税公課,雑費"</formula1>
    </dataValidation>
    <dataValidation type="list" allowBlank="1" showInputMessage="1" showErrorMessage="1" sqref="F2:F30">
      <formula1>"課税,非課税"</formula1>
    </dataValidation>
  </dataValidations>
  <pageMargins left="0.393055555555556" right="0.235416666666667" top="0.826388888888889" bottom="0.590277777777778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記入例</vt:lpstr>
      <vt:lpstr>経費領収書管理シート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2021-03-04T19:12:00Z</dcterms:created>
  <dcterms:modified xsi:type="dcterms:W3CDTF">2021-04-19T19:30:23Z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1041-3.2.0.5285</vt:lpwstr>
  </property>
</Properties>
</file>